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AF175551-C95F-4034-A744-6A9A86D088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CU" sheetId="4" r:id="rId1"/>
  </sheets>
  <definedNames>
    <definedName name="_xlnm._FilterDatabase" localSheetId="0" hidden="1">CCU!$A$16:$I$101</definedName>
    <definedName name="_xlnm.Print_Area" localSheetId="0">CCU!$A$1:$J$87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4" l="1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85" i="4" l="1"/>
  <c r="I84" i="4"/>
  <c r="I83" i="4"/>
  <c r="I80" i="4"/>
  <c r="I79" i="4"/>
  <c r="I78" i="4"/>
  <c r="I77" i="4"/>
  <c r="I76" i="4"/>
  <c r="I75" i="4"/>
  <c r="I72" i="4"/>
  <c r="I71" i="4"/>
  <c r="I70" i="4"/>
  <c r="I69" i="4"/>
  <c r="I67" i="4"/>
  <c r="I66" i="4"/>
  <c r="I65" i="4"/>
  <c r="I64" i="4"/>
  <c r="I63" i="4"/>
  <c r="I42" i="4"/>
  <c r="I41" i="4"/>
  <c r="I40" i="4"/>
  <c r="I39" i="4"/>
  <c r="I38" i="4"/>
  <c r="I37" i="4"/>
  <c r="I36" i="4"/>
  <c r="I35" i="4"/>
  <c r="I31" i="4"/>
  <c r="I30" i="4"/>
  <c r="I29" i="4"/>
  <c r="I28" i="4"/>
  <c r="I26" i="4"/>
  <c r="I25" i="4"/>
  <c r="I24" i="4"/>
  <c r="I23" i="4"/>
  <c r="I22" i="4"/>
  <c r="I21" i="4"/>
  <c r="I20" i="4"/>
  <c r="J44" i="4" l="1"/>
  <c r="I27" i="4"/>
  <c r="I68" i="4"/>
  <c r="I82" i="4"/>
  <c r="I74" i="4"/>
  <c r="I19" i="4"/>
  <c r="I34" i="4"/>
  <c r="I62" i="4"/>
  <c r="J82" i="4" l="1"/>
  <c r="J27" i="4"/>
  <c r="J62" i="4"/>
  <c r="J34" i="4"/>
  <c r="J74" i="4"/>
  <c r="J19" i="4"/>
  <c r="J68" i="4"/>
</calcChain>
</file>

<file path=xl/sharedStrings.xml><?xml version="1.0" encoding="utf-8"?>
<sst xmlns="http://schemas.openxmlformats.org/spreadsheetml/2006/main" count="287" uniqueCount="144">
  <si>
    <t>UN</t>
  </si>
  <si>
    <t>SINAPI</t>
  </si>
  <si>
    <t>M</t>
  </si>
  <si>
    <t>H</t>
  </si>
  <si>
    <t>ELETRICISTA COM ENCARGOS COMPLEMENTARES</t>
  </si>
  <si>
    <t>AUXILIAR DE ELETRICISTA COM ENCARGOS COMPLEMENTARES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</si>
  <si>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</si>
  <si>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</si>
  <si>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</si>
  <si>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</si>
  <si>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</si>
  <si>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</si>
  <si>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</si>
  <si>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</si>
  <si>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</si>
  <si>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</si>
  <si>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</si>
  <si>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</si>
  <si>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</si>
  <si>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</si>
  <si>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</si>
  <si>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PRECO UNITARIO</t>
  </si>
  <si>
    <t>UNIDADE ITEM</t>
  </si>
  <si>
    <t>DESCRIÇÃO ITEM</t>
  </si>
  <si>
    <t>TIPO ITEM</t>
  </si>
  <si>
    <t>CODIGO ITEM</t>
  </si>
  <si>
    <t>CONSTRUÇÃO DE ARENINHA</t>
  </si>
  <si>
    <t>ITEM</t>
  </si>
  <si>
    <t>BANCO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</si>
  <si>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</si>
  <si>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</si>
  <si>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</si>
  <si>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</si>
  <si>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</si>
  <si>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</si>
  <si>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</si>
  <si>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</si>
  <si>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</si>
  <si>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</si>
  <si>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</si>
  <si>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</si>
  <si>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</si>
  <si>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</si>
  <si>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</si>
  <si>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</si>
  <si>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</si>
  <si>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</si>
  <si>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</si>
  <si>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</si>
  <si>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ORSE</t>
  </si>
  <si>
    <t>1.4</t>
  </si>
  <si>
    <t xml:space="preserve">CONSTRUÇÃO DE ALAMBRADO COM ALTURA DE 5,00M E REDE DE PROTEÇÃO 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</si>
  <si>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</si>
  <si>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</si>
  <si>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</si>
  <si>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</si>
  <si>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</si>
  <si>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</si>
  <si>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</si>
  <si>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</si>
  <si>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</si>
  <si>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</si>
  <si>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</si>
  <si>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</si>
  <si>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</si>
  <si>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</si>
  <si>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</si>
  <si>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</si>
  <si>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</si>
  <si>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</si>
  <si>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</si>
  <si>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</si>
  <si>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</si>
  <si>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</si>
  <si>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</si>
  <si>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</si>
  <si>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</si>
  <si>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</si>
  <si>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</si>
  <si>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</si>
  <si>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</si>
  <si>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</si>
  <si>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</si>
  <si>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</si>
  <si>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</si>
  <si>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</si>
  <si>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</si>
  <si>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</si>
  <si>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</si>
  <si>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</si>
  <si>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</si>
  <si>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</si>
  <si>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</si>
  <si>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</si>
  <si>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</si>
  <si>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</si>
  <si>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</si>
  <si>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</si>
  <si>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</si>
  <si>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</si>
  <si>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</si>
  <si>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</si>
  <si>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</si>
  <si>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</si>
  <si>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</si>
  <si>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</si>
  <si>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</si>
  <si>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</si>
  <si>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</si>
  <si>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</si>
  <si>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</si>
  <si>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</si>
  <si>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</si>
  <si>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</si>
  <si>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</si>
  <si>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</si>
  <si>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</si>
  <si>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</si>
  <si>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</si>
  <si>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</si>
  <si>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</si>
  <si>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</si>
  <si>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</si>
  <si>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</si>
  <si>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</si>
  <si>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COMPOSIÇÃO DE PREÇOS UNITÁRIOS</t>
  </si>
  <si>
    <t>LOTE VI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</si>
  <si>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</si>
  <si>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</si>
  <si>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</si>
  <si>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</si>
  <si>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</si>
  <si>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</si>
  <si>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</si>
  <si>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</si>
  <si>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</si>
  <si>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</si>
  <si>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</si>
  <si>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</si>
  <si>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</si>
  <si>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</si>
  <si>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 8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</si>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</sst>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6" x14ac:knownFonts="1">
    <font>
      <sz val="10"/>
      <color rgb="FF000000"/>
      <name val="Times New Roman"/>
      <charset val="204"/>
    </font>
    <font>
      <sz val="7"/>
      <color rgb="FF000000"/>
      <name val="Arial MT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Times New Roman"/>
      <family val="1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11">
    <xf numFmtId="0" fontId="0" fillId="0" borderId="0" xfId="0" applyAlignment="1">
      <alignment horizontal="left" vertical="top"/>
    </xf>
    <xf numFmtId="0" fontId="3" fillId="0" borderId="0" xfId="2"/>
    <xf numFmtId="0" fontId="0" fillId="0" borderId="0" xfId="0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1" fillId="3" borderId="6" xfId="2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 wrapText="1"/>
    </xf>
    <xf numFmtId="165" fontId="11" fillId="3" borderId="7" xfId="2" applyNumberFormat="1" applyFont="1" applyFill="1" applyBorder="1" applyAlignment="1">
      <alignment horizontal="center" vertical="center" wrapText="1"/>
    </xf>
    <xf numFmtId="43" fontId="11" fillId="3" borderId="7" xfId="4" applyFont="1" applyFill="1" applyBorder="1" applyAlignment="1">
      <alignment horizontal="center" vertical="center" wrapText="1"/>
    </xf>
    <xf numFmtId="43" fontId="11" fillId="3" borderId="8" xfId="4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43" fontId="11" fillId="0" borderId="2" xfId="4" applyFont="1" applyBorder="1" applyAlignment="1">
      <alignment horizontal="center" vertical="center" wrapText="1"/>
    </xf>
    <xf numFmtId="43" fontId="12" fillId="0" borderId="4" xfId="4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43" fontId="12" fillId="0" borderId="2" xfId="4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 shrinkToFit="1"/>
    </xf>
    <xf numFmtId="43" fontId="10" fillId="0" borderId="2" xfId="4" applyFont="1" applyBorder="1" applyAlignment="1">
      <alignment horizontal="center" vertical="center" wrapText="1" shrinkToFit="1"/>
    </xf>
    <xf numFmtId="43" fontId="10" fillId="0" borderId="4" xfId="4" applyFont="1" applyBorder="1" applyAlignment="1">
      <alignment horizontal="left" vertical="top"/>
    </xf>
    <xf numFmtId="164" fontId="10" fillId="0" borderId="2" xfId="0" applyNumberFormat="1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43" fontId="10" fillId="2" borderId="2" xfId="4" applyFont="1" applyFill="1" applyBorder="1" applyAlignment="1">
      <alignment horizontal="center" vertical="center" wrapText="1"/>
    </xf>
    <xf numFmtId="43" fontId="10" fillId="0" borderId="4" xfId="4" applyFont="1" applyBorder="1"/>
    <xf numFmtId="43" fontId="11" fillId="0" borderId="2" xfId="4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3" fontId="14" fillId="0" borderId="2" xfId="4" applyFont="1" applyBorder="1" applyAlignment="1">
      <alignment horizontal="center" vertical="center" wrapText="1" shrinkToFit="1"/>
    </xf>
    <xf numFmtId="0" fontId="12" fillId="0" borderId="0" xfId="2" applyFont="1" applyAlignment="1">
      <alignment horizontal="center" vertical="center" wrapText="1"/>
    </xf>
    <xf numFmtId="43" fontId="12" fillId="0" borderId="0" xfId="4" applyFont="1" applyAlignment="1">
      <alignment horizontal="center" vertical="center" wrapText="1"/>
    </xf>
    <xf numFmtId="43" fontId="12" fillId="0" borderId="0" xfId="4" applyFont="1"/>
    <xf numFmtId="165" fontId="12" fillId="0" borderId="0" xfId="2" applyNumberFormat="1" applyFont="1" applyAlignment="1">
      <alignment horizontal="center" vertical="center" wrapText="1"/>
    </xf>
    <xf numFmtId="0" fontId="11" fillId="3" borderId="7" xfId="2" applyFont="1" applyFill="1" applyBorder="1" applyAlignment="1">
      <alignment vertical="center" wrapText="1"/>
    </xf>
    <xf numFmtId="0" fontId="12" fillId="0" borderId="2" xfId="2" applyFont="1" applyBorder="1" applyAlignment="1">
      <alignment vertical="center" wrapText="1"/>
    </xf>
    <xf numFmtId="0" fontId="12" fillId="0" borderId="0" xfId="2" applyFont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3" borderId="3" xfId="2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vertical="center" wrapText="1"/>
    </xf>
    <xf numFmtId="0" fontId="11" fillId="3" borderId="2" xfId="2" applyFont="1" applyFill="1" applyBorder="1" applyAlignment="1">
      <alignment horizontal="center" vertical="center" wrapText="1"/>
    </xf>
    <xf numFmtId="165" fontId="14" fillId="3" borderId="2" xfId="0" applyNumberFormat="1" applyFont="1" applyFill="1" applyBorder="1" applyAlignment="1">
      <alignment horizontal="center" vertical="center" wrapText="1" shrinkToFit="1"/>
    </xf>
    <xf numFmtId="43" fontId="14" fillId="3" borderId="2" xfId="4" applyFont="1" applyFill="1" applyBorder="1" applyAlignment="1">
      <alignment horizontal="center" vertical="center" wrapText="1" shrinkToFit="1"/>
    </xf>
    <xf numFmtId="43" fontId="11" fillId="3" borderId="4" xfId="4" applyFont="1" applyFill="1" applyBorder="1"/>
    <xf numFmtId="0" fontId="14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5" fontId="14" fillId="3" borderId="2" xfId="0" applyNumberFormat="1" applyFont="1" applyFill="1" applyBorder="1" applyAlignment="1">
      <alignment horizontal="center" vertical="center" wrapText="1"/>
    </xf>
    <xf numFmtId="43" fontId="14" fillId="3" borderId="2" xfId="4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 shrinkToFi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2" applyFont="1" applyBorder="1" applyAlignment="1">
      <alignment vertical="center" wrapText="1"/>
    </xf>
    <xf numFmtId="0" fontId="12" fillId="0" borderId="23" xfId="2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 shrinkToFit="1"/>
    </xf>
    <xf numFmtId="43" fontId="10" fillId="0" borderId="23" xfId="4" applyFont="1" applyBorder="1" applyAlignment="1">
      <alignment horizontal="center" vertical="center" wrapText="1" shrinkToFit="1"/>
    </xf>
    <xf numFmtId="43" fontId="12" fillId="0" borderId="23" xfId="4" applyFont="1" applyBorder="1" applyAlignment="1">
      <alignment horizontal="center" vertical="center" wrapText="1"/>
    </xf>
    <xf numFmtId="43" fontId="10" fillId="0" borderId="24" xfId="4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3" fillId="0" borderId="0" xfId="2" applyBorder="1"/>
    <xf numFmtId="0" fontId="0" fillId="0" borderId="0" xfId="0" applyBorder="1"/>
    <xf numFmtId="1" fontId="10" fillId="0" borderId="2" xfId="0" applyNumberFormat="1" applyFont="1" applyBorder="1" applyAlignment="1">
      <alignment horizontal="center" vertical="center" shrinkToFit="1"/>
    </xf>
    <xf numFmtId="166" fontId="10" fillId="0" borderId="2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164" fontId="10" fillId="0" borderId="2" xfId="0" applyNumberFormat="1" applyFont="1" applyBorder="1" applyAlignment="1">
      <alignment horizontal="center" vertical="center" shrinkToFit="1"/>
    </xf>
    <xf numFmtId="10" fontId="0" fillId="0" borderId="0" xfId="1" applyNumberFormat="1" applyFont="1" applyAlignment="1">
      <alignment horizontal="left" vertical="top"/>
    </xf>
    <xf numFmtId="0" fontId="11" fillId="3" borderId="2" xfId="0" quotePrefix="1" applyFont="1" applyFill="1" applyBorder="1" applyAlignment="1">
      <alignment horizontal="center" vertical="center" wrapText="1"/>
    </xf>
    <xf numFmtId="43" fontId="11" fillId="3" borderId="4" xfId="4" applyFont="1" applyFill="1" applyBorder="1" applyAlignment="1">
      <alignment horizontal="center" vertical="center"/>
    </xf>
    <xf numFmtId="43" fontId="14" fillId="3" borderId="2" xfId="4" applyFont="1" applyFill="1" applyBorder="1" applyAlignment="1">
      <alignment horizontal="center" vertical="center" shrinkToFit="1"/>
    </xf>
    <xf numFmtId="43" fontId="11" fillId="3" borderId="4" xfId="4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8" xfId="2" applyFont="1" applyBorder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44" fontId="3" fillId="0" borderId="0" xfId="5" applyFont="1" applyAlignment="1">
      <alignment vertical="center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7" xfId="2" applyFont="1" applyBorder="1" applyAlignment="1">
      <alignment horizontal="center" vertical="center" wrapText="1"/>
    </xf>
  </cellXfs>
  <cellStyles count="6">
    <cellStyle name="Moeda" xfId="5" builtinId="4"/>
    <cellStyle name="Normal" xfId="0" builtinId="0"/>
    <cellStyle name="Normal 2" xfId="2" xr:uid="{60734205-CC9B-4911-81B1-584D9E0D1E2E}"/>
    <cellStyle name="Normal 3" xfId="3" xr:uid="{9DB7E6B6-1B0E-47C2-9560-0D8F3509BDB4}"/>
    <cellStyle name="Porcentagem" xfId="1" builtinId="5"/>
    <cellStyle name="Vírgul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02"/>
  <sheetViews>
    <sheetView tabSelected="1" view="pageBreakPreview" topLeftCell="A79" zoomScale="90" zoomScaleNormal="118" zoomScaleSheetLayoutView="90" workbookViewId="0">
      <selection activeCell="O89" sqref="O89"/>
    </sheetView>
  </sheetViews>
  <sheetFormatPr defaultRowHeight="12.75" x14ac:dyDescent="0.2"/>
  <cols>
    <col min="1" max="1" width="9.83203125" style="29" customWidth="1"/>
    <col min="2" max="2" width="16.5" style="29" customWidth="1"/>
    <col min="3" max="3" width="16.33203125" style="29" customWidth="1"/>
    <col min="4" max="4" width="21.6640625" style="29" customWidth="1"/>
    <col min="5" max="5" width="73.83203125" style="35" customWidth="1"/>
    <col min="6" max="6" width="13.1640625" style="29" customWidth="1"/>
    <col min="7" max="7" width="13" style="32" bestFit="1" customWidth="1"/>
    <col min="8" max="8" width="17" style="30" customWidth="1"/>
    <col min="9" max="9" width="15.6640625" style="30" customWidth="1"/>
    <col min="10" max="10" width="16.33203125" style="31" bestFit="1" customWidth="1"/>
    <col min="11" max="12" width="9.33203125" style="1"/>
    <col min="13" max="16384" width="9.33203125" style="62"/>
  </cols>
  <sheetData>
    <row r="1" spans="1:12" s="61" customFormat="1" ht="63.75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81"/>
      <c r="K1"/>
      <c r="L1" s="4"/>
    </row>
    <row r="2" spans="1:12" s="61" customFormat="1" ht="16.5" x14ac:dyDescent="0.2">
      <c r="A2" s="82" t="s">
        <v>124</v>
      </c>
      <c r="B2" s="83"/>
      <c r="C2" s="83"/>
      <c r="D2" s="83"/>
      <c r="E2" s="83"/>
      <c r="F2" s="83"/>
      <c r="G2" s="83"/>
      <c r="H2" s="83"/>
      <c r="I2" s="83"/>
      <c r="J2" s="84"/>
      <c r="K2"/>
      <c r="L2" s="4"/>
    </row>
    <row r="3" spans="1:12" s="61" customFormat="1" ht="16.5" x14ac:dyDescent="0.2">
      <c r="A3" s="85" t="s">
        <v>125</v>
      </c>
      <c r="B3" s="86"/>
      <c r="C3" s="86"/>
      <c r="D3" s="86"/>
      <c r="E3" s="86"/>
      <c r="F3" s="86"/>
      <c r="G3" s="86"/>
      <c r="H3" s="86"/>
      <c r="I3" s="86"/>
      <c r="J3" s="87"/>
      <c r="K3"/>
      <c r="L3" s="4"/>
    </row>
    <row r="4" spans="1:12" s="61" customFormat="1" ht="16.5" x14ac:dyDescent="0.2">
      <c r="A4" s="88" t="s">
        <v>126</v>
      </c>
      <c r="B4" s="89"/>
      <c r="C4" s="89"/>
      <c r="D4" s="89"/>
      <c r="E4" s="89"/>
      <c r="F4" s="89"/>
      <c r="G4" s="89"/>
      <c r="H4" s="89"/>
      <c r="I4" s="89"/>
      <c r="J4" s="90"/>
      <c r="K4"/>
      <c r="L4" s="4"/>
    </row>
    <row r="5" spans="1:12" s="61" customFormat="1" x14ac:dyDescent="0.2">
      <c r="A5" s="91"/>
      <c r="B5" s="92"/>
      <c r="C5" s="92"/>
      <c r="D5" s="92"/>
      <c r="E5" s="92"/>
      <c r="F5" s="92"/>
      <c r="G5" s="92"/>
      <c r="H5" s="92"/>
      <c r="I5" s="92"/>
      <c r="J5" s="93"/>
      <c r="K5"/>
      <c r="L5" s="4"/>
    </row>
    <row r="6" spans="1:12" s="61" customFormat="1" ht="36.75" customHeight="1" x14ac:dyDescent="0.2">
      <c r="A6" s="94" t="s">
        <v>123</v>
      </c>
      <c r="B6" s="95"/>
      <c r="C6" s="95"/>
      <c r="D6" s="95"/>
      <c r="E6" s="95"/>
      <c r="F6" s="95"/>
      <c r="G6" s="95"/>
      <c r="H6" s="95"/>
      <c r="I6" s="95"/>
      <c r="J6" s="96"/>
      <c r="K6"/>
      <c r="L6" s="4"/>
    </row>
    <row r="7" spans="1:12" s="61" customFormat="1" ht="15" customHeight="1" x14ac:dyDescent="0.2">
      <c r="A7" s="97" t="s">
        <v>117</v>
      </c>
      <c r="B7" s="98"/>
      <c r="C7" s="98"/>
      <c r="D7" s="98"/>
      <c r="E7" s="98"/>
      <c r="F7" s="98"/>
      <c r="G7" s="98"/>
      <c r="H7" s="98"/>
      <c r="I7" s="98"/>
      <c r="J7" s="99"/>
      <c r="K7"/>
      <c r="L7" s="4"/>
    </row>
    <row r="8" spans="1:12" s="61" customFormat="1" ht="15" customHeight="1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  <c r="K8"/>
      <c r="L8" s="4"/>
    </row>
    <row r="9" spans="1:12" s="61" customFormat="1" ht="15" customHeight="1" x14ac:dyDescent="0.2">
      <c r="A9" s="97" t="s">
        <v>120</v>
      </c>
      <c r="B9" s="98"/>
      <c r="C9" s="98"/>
      <c r="D9" s="98"/>
      <c r="E9" s="98"/>
      <c r="F9" s="98"/>
      <c r="G9" s="98"/>
      <c r="H9" s="98"/>
      <c r="I9" s="98"/>
      <c r="J9" s="99"/>
      <c r="K9"/>
      <c r="L9" s="4"/>
    </row>
    <row r="10" spans="1:12" s="61" customFormat="1" ht="15" customHeight="1" x14ac:dyDescent="0.2">
      <c r="A10" s="97" t="s">
        <v>122</v>
      </c>
      <c r="B10" s="98"/>
      <c r="C10" s="98"/>
      <c r="D10" s="98"/>
      <c r="E10" s="98"/>
      <c r="F10" s="98"/>
      <c r="G10" s="98"/>
      <c r="H10" s="98"/>
      <c r="I10" s="98"/>
      <c r="J10" s="99"/>
      <c r="K10"/>
      <c r="L10" s="4"/>
    </row>
    <row r="11" spans="1:12" s="61" customFormat="1" ht="15" customHeight="1" x14ac:dyDescent="0.2">
      <c r="A11" s="97" t="s">
        <v>118</v>
      </c>
      <c r="B11" s="98"/>
      <c r="C11" s="98"/>
      <c r="D11" s="98"/>
      <c r="E11" s="98"/>
      <c r="F11" s="98"/>
      <c r="G11" s="98"/>
      <c r="H11" s="98"/>
      <c r="I11" s="98"/>
      <c r="J11" s="99"/>
      <c r="K11"/>
      <c r="L11" s="4"/>
    </row>
    <row r="12" spans="1:12" s="61" customFormat="1" ht="15" customHeight="1" x14ac:dyDescent="0.2">
      <c r="A12" s="97" t="s">
        <v>121</v>
      </c>
      <c r="B12" s="98"/>
      <c r="C12" s="98"/>
      <c r="D12" s="98"/>
      <c r="E12" s="98"/>
      <c r="F12" s="98"/>
      <c r="G12" s="98"/>
      <c r="H12" s="98"/>
      <c r="I12" s="98"/>
      <c r="J12" s="99"/>
      <c r="K12"/>
      <c r="L12" s="4"/>
    </row>
    <row r="13" spans="1:12" s="61" customFormat="1" ht="15" customHeight="1" x14ac:dyDescent="0.2">
      <c r="A13" s="100"/>
      <c r="B13" s="101"/>
      <c r="C13" s="101"/>
      <c r="D13" s="101"/>
      <c r="E13" s="101"/>
      <c r="F13" s="101"/>
      <c r="G13" s="101"/>
      <c r="H13" s="101"/>
      <c r="I13" s="101"/>
      <c r="J13" s="102"/>
      <c r="K13"/>
      <c r="L13" s="4"/>
    </row>
    <row r="14" spans="1:12" s="61" customFormat="1" ht="54" customHeight="1" x14ac:dyDescent="0.2">
      <c r="A14" s="94" t="s">
        <v>119</v>
      </c>
      <c r="B14" s="95"/>
      <c r="C14" s="95"/>
      <c r="D14" s="95"/>
      <c r="E14" s="95"/>
      <c r="F14" s="95"/>
      <c r="G14" s="95"/>
      <c r="H14" s="95"/>
      <c r="I14" s="95"/>
      <c r="J14" s="96"/>
      <c r="K14"/>
      <c r="L14" s="4"/>
    </row>
    <row r="15" spans="1:12" s="61" customFormat="1" ht="16.5" x14ac:dyDescent="0.2">
      <c r="A15" s="50"/>
      <c r="B15" s="36"/>
      <c r="C15" s="36"/>
      <c r="D15" s="36"/>
      <c r="E15" s="37"/>
      <c r="F15" s="36"/>
      <c r="G15" s="36"/>
      <c r="H15" s="36"/>
      <c r="I15" s="36"/>
      <c r="J15" s="51"/>
      <c r="K15"/>
      <c r="L15" s="4"/>
    </row>
    <row r="16" spans="1:12" ht="25.5" x14ac:dyDescent="0.2">
      <c r="A16" s="5" t="s">
        <v>27</v>
      </c>
      <c r="B16" s="6" t="s">
        <v>25</v>
      </c>
      <c r="C16" s="6" t="s">
        <v>28</v>
      </c>
      <c r="D16" s="6" t="s">
        <v>24</v>
      </c>
      <c r="E16" s="33" t="s">
        <v>23</v>
      </c>
      <c r="F16" s="6" t="s">
        <v>22</v>
      </c>
      <c r="G16" s="7" t="s">
        <v>110</v>
      </c>
      <c r="H16" s="8" t="s">
        <v>21</v>
      </c>
      <c r="I16" s="8" t="s">
        <v>116</v>
      </c>
      <c r="J16" s="9" t="s">
        <v>115</v>
      </c>
    </row>
    <row r="17" spans="1:12" x14ac:dyDescent="0.2">
      <c r="A17" s="10">
        <v>1</v>
      </c>
      <c r="B17" s="75" t="s">
        <v>26</v>
      </c>
      <c r="C17" s="75"/>
      <c r="D17" s="75"/>
      <c r="E17" s="75"/>
      <c r="F17" s="75"/>
      <c r="G17" s="75"/>
      <c r="H17" s="75"/>
      <c r="I17" s="11"/>
      <c r="J17" s="12"/>
    </row>
    <row r="18" spans="1:12" x14ac:dyDescent="0.2">
      <c r="A18" s="10" t="s">
        <v>30</v>
      </c>
      <c r="B18" s="75" t="s">
        <v>29</v>
      </c>
      <c r="C18" s="75"/>
      <c r="D18" s="75"/>
      <c r="E18" s="75"/>
      <c r="F18" s="75"/>
      <c r="G18" s="75"/>
      <c r="H18" s="75"/>
      <c r="I18" s="15"/>
      <c r="J18" s="12"/>
    </row>
    <row r="19" spans="1:12" s="61" customFormat="1" x14ac:dyDescent="0.2">
      <c r="A19" s="38" t="s">
        <v>114</v>
      </c>
      <c r="B19" s="39" t="s">
        <v>31</v>
      </c>
      <c r="C19" s="39" t="s">
        <v>32</v>
      </c>
      <c r="D19" s="39"/>
      <c r="E19" s="40" t="s">
        <v>34</v>
      </c>
      <c r="F19" s="41" t="s">
        <v>10</v>
      </c>
      <c r="G19" s="42"/>
      <c r="H19" s="43"/>
      <c r="I19" s="71">
        <f>SUM(I20:I26)</f>
        <v>435.55</v>
      </c>
      <c r="J19" s="44">
        <f>TRUNC(I19*1.2907,2)</f>
        <v>562.16</v>
      </c>
      <c r="K19"/>
      <c r="L19"/>
    </row>
    <row r="20" spans="1:12" s="61" customFormat="1" ht="25.5" x14ac:dyDescent="0.2">
      <c r="A20" s="13"/>
      <c r="B20" s="16">
        <v>88262</v>
      </c>
      <c r="C20" s="17" t="s">
        <v>1</v>
      </c>
      <c r="D20" s="17" t="s">
        <v>36</v>
      </c>
      <c r="E20" s="34" t="s">
        <v>15</v>
      </c>
      <c r="F20" s="14" t="s">
        <v>3</v>
      </c>
      <c r="G20" s="18">
        <v>0.5</v>
      </c>
      <c r="H20" s="19">
        <v>20.12</v>
      </c>
      <c r="I20" s="15">
        <f t="shared" ref="I20:I26" si="0">TRUNC(H20*G20,2)</f>
        <v>10.06</v>
      </c>
      <c r="J20" s="20"/>
      <c r="K20"/>
      <c r="L20"/>
    </row>
    <row r="21" spans="1:12" s="61" customFormat="1" ht="38.25" x14ac:dyDescent="0.2">
      <c r="A21" s="13"/>
      <c r="B21" s="16">
        <v>94962</v>
      </c>
      <c r="C21" s="17" t="s">
        <v>1</v>
      </c>
      <c r="D21" s="17" t="s">
        <v>37</v>
      </c>
      <c r="E21" s="34" t="s">
        <v>38</v>
      </c>
      <c r="F21" s="14" t="s">
        <v>112</v>
      </c>
      <c r="G21" s="18">
        <v>0.01</v>
      </c>
      <c r="H21" s="19">
        <v>338.62</v>
      </c>
      <c r="I21" s="15">
        <f t="shared" si="0"/>
        <v>3.38</v>
      </c>
      <c r="J21" s="20"/>
      <c r="K21"/>
      <c r="L21"/>
    </row>
    <row r="22" spans="1:12" s="61" customFormat="1" ht="25.5" x14ac:dyDescent="0.2">
      <c r="A22" s="13"/>
      <c r="B22" s="16">
        <v>88316</v>
      </c>
      <c r="C22" s="17" t="s">
        <v>1</v>
      </c>
      <c r="D22" s="17" t="s">
        <v>36</v>
      </c>
      <c r="E22" s="34" t="s">
        <v>7</v>
      </c>
      <c r="F22" s="14" t="s">
        <v>3</v>
      </c>
      <c r="G22" s="18">
        <v>0.7</v>
      </c>
      <c r="H22" s="19">
        <v>16.55</v>
      </c>
      <c r="I22" s="15">
        <f t="shared" si="0"/>
        <v>11.58</v>
      </c>
      <c r="J22" s="20"/>
      <c r="K22"/>
      <c r="L22"/>
    </row>
    <row r="23" spans="1:12" s="61" customFormat="1" ht="25.5" x14ac:dyDescent="0.2">
      <c r="A23" s="13"/>
      <c r="B23" s="21">
        <v>4491</v>
      </c>
      <c r="C23" s="17" t="s">
        <v>1</v>
      </c>
      <c r="D23" s="17" t="s">
        <v>39</v>
      </c>
      <c r="E23" s="34" t="s">
        <v>11</v>
      </c>
      <c r="F23" s="14" t="s">
        <v>2</v>
      </c>
      <c r="G23" s="18">
        <v>2</v>
      </c>
      <c r="H23" s="19">
        <v>12.06</v>
      </c>
      <c r="I23" s="15">
        <f t="shared" si="0"/>
        <v>24.12</v>
      </c>
      <c r="J23" s="20"/>
      <c r="K23"/>
      <c r="L23"/>
    </row>
    <row r="24" spans="1:12" s="61" customFormat="1" x14ac:dyDescent="0.2">
      <c r="A24" s="13"/>
      <c r="B24" s="21">
        <v>5075</v>
      </c>
      <c r="C24" s="17" t="s">
        <v>1</v>
      </c>
      <c r="D24" s="17" t="s">
        <v>39</v>
      </c>
      <c r="E24" s="34" t="s">
        <v>40</v>
      </c>
      <c r="F24" s="14" t="s">
        <v>6</v>
      </c>
      <c r="G24" s="18">
        <v>0.11</v>
      </c>
      <c r="H24" s="19">
        <v>24.92</v>
      </c>
      <c r="I24" s="15">
        <f t="shared" si="0"/>
        <v>2.74</v>
      </c>
      <c r="J24" s="20"/>
      <c r="K24"/>
      <c r="L24"/>
    </row>
    <row r="25" spans="1:12" s="61" customFormat="1" ht="25.5" x14ac:dyDescent="0.2">
      <c r="A25" s="13"/>
      <c r="B25" s="21">
        <v>4417</v>
      </c>
      <c r="C25" s="17" t="s">
        <v>1</v>
      </c>
      <c r="D25" s="17" t="s">
        <v>39</v>
      </c>
      <c r="E25" s="34" t="s">
        <v>18</v>
      </c>
      <c r="F25" s="14" t="s">
        <v>2</v>
      </c>
      <c r="G25" s="18">
        <v>1</v>
      </c>
      <c r="H25" s="19">
        <v>6.48</v>
      </c>
      <c r="I25" s="15">
        <f t="shared" si="0"/>
        <v>6.48</v>
      </c>
      <c r="J25" s="20"/>
      <c r="K25"/>
      <c r="L25"/>
    </row>
    <row r="26" spans="1:12" s="61" customFormat="1" x14ac:dyDescent="0.2">
      <c r="A26" s="13"/>
      <c r="B26" s="17" t="s">
        <v>41</v>
      </c>
      <c r="C26" s="17" t="s">
        <v>32</v>
      </c>
      <c r="D26" s="17" t="s">
        <v>39</v>
      </c>
      <c r="E26" s="34" t="s">
        <v>42</v>
      </c>
      <c r="F26" s="14" t="s">
        <v>111</v>
      </c>
      <c r="G26" s="18">
        <v>1</v>
      </c>
      <c r="H26" s="19">
        <v>377.19</v>
      </c>
      <c r="I26" s="15">
        <f t="shared" si="0"/>
        <v>377.19</v>
      </c>
      <c r="J26" s="20"/>
      <c r="K26"/>
      <c r="L26"/>
    </row>
    <row r="27" spans="1:12" s="61" customFormat="1" x14ac:dyDescent="0.2">
      <c r="A27" s="45" t="s">
        <v>43</v>
      </c>
      <c r="B27" s="39" t="s">
        <v>44</v>
      </c>
      <c r="C27" s="39" t="s">
        <v>32</v>
      </c>
      <c r="D27" s="39"/>
      <c r="E27" s="40" t="s">
        <v>45</v>
      </c>
      <c r="F27" s="41" t="s">
        <v>10</v>
      </c>
      <c r="G27" s="42"/>
      <c r="H27" s="43"/>
      <c r="I27" s="71">
        <f>SUM(I28:I31)</f>
        <v>0.78</v>
      </c>
      <c r="J27" s="44">
        <f>TRUNC(I27*1.2907,2)</f>
        <v>1</v>
      </c>
      <c r="K27"/>
      <c r="L27"/>
    </row>
    <row r="28" spans="1:12" s="61" customFormat="1" ht="25.5" x14ac:dyDescent="0.2">
      <c r="A28" s="22"/>
      <c r="B28" s="16">
        <v>88253</v>
      </c>
      <c r="C28" s="17" t="s">
        <v>1</v>
      </c>
      <c r="D28" s="17" t="s">
        <v>36</v>
      </c>
      <c r="E28" s="34" t="s">
        <v>46</v>
      </c>
      <c r="F28" s="14" t="s">
        <v>3</v>
      </c>
      <c r="G28" s="18">
        <v>0.01</v>
      </c>
      <c r="H28" s="19">
        <v>14.78</v>
      </c>
      <c r="I28" s="15">
        <f t="shared" ref="I28:I31" si="1">TRUNC(H28*G28,2)</f>
        <v>0.14000000000000001</v>
      </c>
      <c r="J28" s="20"/>
      <c r="K28"/>
      <c r="L28"/>
    </row>
    <row r="29" spans="1:12" s="61" customFormat="1" ht="25.5" x14ac:dyDescent="0.2">
      <c r="A29" s="22"/>
      <c r="B29" s="16">
        <v>88288</v>
      </c>
      <c r="C29" s="17" t="s">
        <v>1</v>
      </c>
      <c r="D29" s="17" t="s">
        <v>36</v>
      </c>
      <c r="E29" s="34" t="s">
        <v>47</v>
      </c>
      <c r="F29" s="14" t="s">
        <v>3</v>
      </c>
      <c r="G29" s="18">
        <v>0.01</v>
      </c>
      <c r="H29" s="19">
        <v>18.46</v>
      </c>
      <c r="I29" s="15">
        <f t="shared" si="1"/>
        <v>0.18</v>
      </c>
      <c r="J29" s="20"/>
      <c r="K29"/>
      <c r="L29"/>
    </row>
    <row r="30" spans="1:12" s="61" customFormat="1" ht="25.5" x14ac:dyDescent="0.2">
      <c r="A30" s="22"/>
      <c r="B30" s="16">
        <v>88316</v>
      </c>
      <c r="C30" s="17" t="s">
        <v>1</v>
      </c>
      <c r="D30" s="17" t="s">
        <v>36</v>
      </c>
      <c r="E30" s="34" t="s">
        <v>7</v>
      </c>
      <c r="F30" s="14" t="s">
        <v>3</v>
      </c>
      <c r="G30" s="18">
        <v>1.8499999999999999E-2</v>
      </c>
      <c r="H30" s="19">
        <v>16.55</v>
      </c>
      <c r="I30" s="15">
        <f t="shared" si="1"/>
        <v>0.3</v>
      </c>
      <c r="J30" s="20"/>
      <c r="K30"/>
      <c r="L30"/>
    </row>
    <row r="31" spans="1:12" s="61" customFormat="1" ht="25.5" x14ac:dyDescent="0.2">
      <c r="A31" s="22"/>
      <c r="B31" s="21">
        <v>20206</v>
      </c>
      <c r="C31" s="17" t="s">
        <v>1</v>
      </c>
      <c r="D31" s="17" t="s">
        <v>39</v>
      </c>
      <c r="E31" s="34" t="s">
        <v>48</v>
      </c>
      <c r="F31" s="14" t="s">
        <v>2</v>
      </c>
      <c r="G31" s="18">
        <v>0.02</v>
      </c>
      <c r="H31" s="19">
        <v>8.18</v>
      </c>
      <c r="I31" s="15">
        <f t="shared" si="1"/>
        <v>0.16</v>
      </c>
      <c r="J31" s="20"/>
      <c r="K31"/>
      <c r="L31"/>
    </row>
    <row r="32" spans="1:12" x14ac:dyDescent="0.2">
      <c r="A32" s="10" t="s">
        <v>50</v>
      </c>
      <c r="B32" s="75" t="s">
        <v>51</v>
      </c>
      <c r="C32" s="75"/>
      <c r="D32" s="75"/>
      <c r="E32" s="75"/>
      <c r="F32" s="75"/>
      <c r="G32" s="75"/>
      <c r="H32" s="75"/>
      <c r="I32" s="15"/>
      <c r="J32" s="12"/>
    </row>
    <row r="33" spans="1:12" ht="12.75" customHeight="1" x14ac:dyDescent="0.2">
      <c r="A33" s="10" t="s">
        <v>52</v>
      </c>
      <c r="B33" s="75" t="s">
        <v>53</v>
      </c>
      <c r="C33" s="75"/>
      <c r="D33" s="75"/>
      <c r="E33" s="75"/>
      <c r="F33" s="75"/>
      <c r="G33" s="75"/>
      <c r="H33" s="75"/>
      <c r="I33" s="25"/>
      <c r="J33" s="12"/>
    </row>
    <row r="34" spans="1:12" s="61" customFormat="1" ht="38.25" x14ac:dyDescent="0.2">
      <c r="A34" s="45" t="s">
        <v>54</v>
      </c>
      <c r="B34" s="39" t="s">
        <v>55</v>
      </c>
      <c r="C34" s="39" t="s">
        <v>32</v>
      </c>
      <c r="D34" s="39"/>
      <c r="E34" s="40" t="s">
        <v>56</v>
      </c>
      <c r="F34" s="41" t="s">
        <v>10</v>
      </c>
      <c r="G34" s="42"/>
      <c r="H34" s="43"/>
      <c r="I34" s="71">
        <f>SUM(I35:I42)</f>
        <v>189.44</v>
      </c>
      <c r="J34" s="70">
        <f>TRUNC(I34*1.2907,2)</f>
        <v>244.51</v>
      </c>
      <c r="K34"/>
      <c r="L34"/>
    </row>
    <row r="35" spans="1:12" s="61" customFormat="1" ht="25.5" x14ac:dyDescent="0.2">
      <c r="A35" s="22"/>
      <c r="B35" s="16">
        <v>88315</v>
      </c>
      <c r="C35" s="17" t="s">
        <v>1</v>
      </c>
      <c r="D35" s="17" t="s">
        <v>36</v>
      </c>
      <c r="E35" s="34" t="s">
        <v>57</v>
      </c>
      <c r="F35" s="14" t="s">
        <v>3</v>
      </c>
      <c r="G35" s="18">
        <v>0.4</v>
      </c>
      <c r="H35" s="19">
        <v>22.29</v>
      </c>
      <c r="I35" s="15">
        <f t="shared" ref="I35:I42" si="2">TRUNC(H35*G35,2)</f>
        <v>8.91</v>
      </c>
      <c r="J35" s="20"/>
      <c r="K35"/>
      <c r="L35"/>
    </row>
    <row r="36" spans="1:12" s="61" customFormat="1" ht="25.5" x14ac:dyDescent="0.2">
      <c r="A36" s="22"/>
      <c r="B36" s="16">
        <v>88316</v>
      </c>
      <c r="C36" s="17" t="s">
        <v>1</v>
      </c>
      <c r="D36" s="17" t="s">
        <v>36</v>
      </c>
      <c r="E36" s="34" t="s">
        <v>7</v>
      </c>
      <c r="F36" s="14" t="s">
        <v>3</v>
      </c>
      <c r="G36" s="18">
        <v>0.90500000000000003</v>
      </c>
      <c r="H36" s="19">
        <v>16.55</v>
      </c>
      <c r="I36" s="15">
        <f t="shared" si="2"/>
        <v>14.97</v>
      </c>
      <c r="J36" s="20"/>
      <c r="K36"/>
      <c r="L36"/>
    </row>
    <row r="37" spans="1:12" s="61" customFormat="1" ht="38.25" x14ac:dyDescent="0.2">
      <c r="A37" s="22"/>
      <c r="B37" s="16">
        <v>94962</v>
      </c>
      <c r="C37" s="17" t="s">
        <v>1</v>
      </c>
      <c r="D37" s="17" t="s">
        <v>37</v>
      </c>
      <c r="E37" s="34" t="s">
        <v>38</v>
      </c>
      <c r="F37" s="14" t="s">
        <v>112</v>
      </c>
      <c r="G37" s="18">
        <v>4.4999999999999997E-3</v>
      </c>
      <c r="H37" s="19">
        <v>338.62</v>
      </c>
      <c r="I37" s="15">
        <f t="shared" si="2"/>
        <v>1.52</v>
      </c>
      <c r="J37" s="20"/>
      <c r="K37"/>
      <c r="L37"/>
    </row>
    <row r="38" spans="1:12" s="61" customFormat="1" ht="25.5" x14ac:dyDescent="0.2">
      <c r="A38" s="22"/>
      <c r="B38" s="16">
        <v>88317</v>
      </c>
      <c r="C38" s="17" t="s">
        <v>1</v>
      </c>
      <c r="D38" s="17" t="s">
        <v>36</v>
      </c>
      <c r="E38" s="34" t="s">
        <v>58</v>
      </c>
      <c r="F38" s="14" t="s">
        <v>3</v>
      </c>
      <c r="G38" s="18">
        <v>0.4</v>
      </c>
      <c r="H38" s="19">
        <v>23.8</v>
      </c>
      <c r="I38" s="15">
        <f t="shared" si="2"/>
        <v>9.52</v>
      </c>
      <c r="J38" s="20"/>
      <c r="K38"/>
      <c r="L38"/>
    </row>
    <row r="39" spans="1:12" s="61" customFormat="1" ht="25.5" x14ac:dyDescent="0.2">
      <c r="A39" s="22"/>
      <c r="B39" s="21">
        <v>7158</v>
      </c>
      <c r="C39" s="17" t="s">
        <v>1</v>
      </c>
      <c r="D39" s="17" t="s">
        <v>39</v>
      </c>
      <c r="E39" s="34" t="s">
        <v>59</v>
      </c>
      <c r="F39" s="14" t="s">
        <v>111</v>
      </c>
      <c r="G39" s="18">
        <v>1.2</v>
      </c>
      <c r="H39" s="19">
        <v>34.542200000000001</v>
      </c>
      <c r="I39" s="15">
        <f t="shared" si="2"/>
        <v>41.45</v>
      </c>
      <c r="J39" s="20"/>
      <c r="K39"/>
      <c r="L39"/>
    </row>
    <row r="40" spans="1:12" s="61" customFormat="1" ht="25.5" x14ac:dyDescent="0.2">
      <c r="A40" s="22"/>
      <c r="B40" s="21">
        <v>7696</v>
      </c>
      <c r="C40" s="17" t="s">
        <v>1</v>
      </c>
      <c r="D40" s="17" t="s">
        <v>39</v>
      </c>
      <c r="E40" s="34" t="s">
        <v>97</v>
      </c>
      <c r="F40" s="14" t="s">
        <v>2</v>
      </c>
      <c r="G40" s="18">
        <v>1.5</v>
      </c>
      <c r="H40" s="19">
        <v>70.139300000000006</v>
      </c>
      <c r="I40" s="15">
        <f t="shared" si="2"/>
        <v>105.2</v>
      </c>
      <c r="J40" s="20"/>
      <c r="K40"/>
      <c r="L40"/>
    </row>
    <row r="41" spans="1:12" s="61" customFormat="1" x14ac:dyDescent="0.2">
      <c r="A41" s="22"/>
      <c r="B41" s="21">
        <v>11002</v>
      </c>
      <c r="C41" s="17" t="s">
        <v>1</v>
      </c>
      <c r="D41" s="17" t="s">
        <v>39</v>
      </c>
      <c r="E41" s="34" t="s">
        <v>60</v>
      </c>
      <c r="F41" s="14" t="s">
        <v>6</v>
      </c>
      <c r="G41" s="18">
        <v>0.2</v>
      </c>
      <c r="H41" s="19">
        <v>35.265999999999998</v>
      </c>
      <c r="I41" s="15">
        <f t="shared" si="2"/>
        <v>7.05</v>
      </c>
      <c r="J41" s="20"/>
      <c r="K41"/>
      <c r="L41"/>
    </row>
    <row r="42" spans="1:12" s="61" customFormat="1" x14ac:dyDescent="0.2">
      <c r="A42" s="22"/>
      <c r="B42" s="21">
        <v>346</v>
      </c>
      <c r="C42" s="17" t="s">
        <v>1</v>
      </c>
      <c r="D42" s="17" t="s">
        <v>39</v>
      </c>
      <c r="E42" s="34" t="s">
        <v>61</v>
      </c>
      <c r="F42" s="14" t="s">
        <v>6</v>
      </c>
      <c r="G42" s="18">
        <v>3.2000000000000001E-2</v>
      </c>
      <c r="H42" s="19">
        <v>25.702600000000004</v>
      </c>
      <c r="I42" s="15">
        <f t="shared" si="2"/>
        <v>0.82</v>
      </c>
      <c r="J42" s="20"/>
      <c r="K42"/>
      <c r="L42"/>
    </row>
    <row r="43" spans="1:12" s="63" customFormat="1" x14ac:dyDescent="0.2">
      <c r="A43" s="26" t="s">
        <v>62</v>
      </c>
      <c r="B43" s="78" t="s">
        <v>63</v>
      </c>
      <c r="C43" s="78"/>
      <c r="D43" s="78"/>
      <c r="E43" s="78"/>
      <c r="F43" s="78"/>
      <c r="G43" s="78"/>
      <c r="H43" s="78"/>
      <c r="I43" s="23"/>
      <c r="J43" s="24"/>
      <c r="K43" s="2"/>
      <c r="L43" s="2"/>
    </row>
    <row r="44" spans="1:12" s="63" customFormat="1" ht="114.75" x14ac:dyDescent="0.2">
      <c r="A44" s="45" t="s">
        <v>64</v>
      </c>
      <c r="B44" s="69" t="s">
        <v>141</v>
      </c>
      <c r="C44" s="39" t="s">
        <v>32</v>
      </c>
      <c r="D44" s="46"/>
      <c r="E44" s="40" t="s">
        <v>65</v>
      </c>
      <c r="F44" s="46" t="s">
        <v>10</v>
      </c>
      <c r="G44" s="47"/>
      <c r="H44" s="48"/>
      <c r="I44" s="48">
        <f>SUM(I45:I58)</f>
        <v>240</v>
      </c>
      <c r="J44" s="70">
        <f>TRUNC(I44*1.2907,2)</f>
        <v>309.76</v>
      </c>
      <c r="K44" s="2"/>
      <c r="L44" s="2"/>
    </row>
    <row r="45" spans="1:12" customFormat="1" ht="25.5" x14ac:dyDescent="0.2">
      <c r="A45" s="73"/>
      <c r="B45" s="64">
        <v>88309</v>
      </c>
      <c r="C45" s="17" t="s">
        <v>1</v>
      </c>
      <c r="D45" s="17" t="s">
        <v>36</v>
      </c>
      <c r="E45" s="17" t="s">
        <v>8</v>
      </c>
      <c r="F45" s="17" t="s">
        <v>3</v>
      </c>
      <c r="G45" s="65">
        <v>0.77400000000000002</v>
      </c>
      <c r="H45" s="66">
        <v>20.82</v>
      </c>
      <c r="I45" s="66">
        <f>TRUNC(H45*G45,2)</f>
        <v>16.11</v>
      </c>
      <c r="J45" s="74"/>
    </row>
    <row r="46" spans="1:12" customFormat="1" ht="25.5" x14ac:dyDescent="0.2">
      <c r="A46" s="73"/>
      <c r="B46" s="64">
        <v>88316</v>
      </c>
      <c r="C46" s="17" t="s">
        <v>1</v>
      </c>
      <c r="D46" s="17" t="s">
        <v>36</v>
      </c>
      <c r="E46" s="17" t="s">
        <v>7</v>
      </c>
      <c r="F46" s="17" t="s">
        <v>3</v>
      </c>
      <c r="G46" s="65">
        <v>1</v>
      </c>
      <c r="H46" s="66">
        <v>16.55</v>
      </c>
      <c r="I46" s="66">
        <f t="shared" ref="I46:I58" si="3">TRUNC(H46*G46,2)</f>
        <v>16.55</v>
      </c>
      <c r="J46" s="74"/>
    </row>
    <row r="47" spans="1:12" customFormat="1" ht="51" x14ac:dyDescent="0.2">
      <c r="A47" s="73"/>
      <c r="B47" s="64">
        <v>91533</v>
      </c>
      <c r="C47" s="17" t="s">
        <v>1</v>
      </c>
      <c r="D47" s="17" t="s">
        <v>71</v>
      </c>
      <c r="E47" s="17" t="s">
        <v>127</v>
      </c>
      <c r="F47" s="17" t="s">
        <v>9</v>
      </c>
      <c r="G47" s="65">
        <v>0.3</v>
      </c>
      <c r="H47" s="66">
        <v>25.15</v>
      </c>
      <c r="I47" s="66">
        <f t="shared" si="3"/>
        <v>7.54</v>
      </c>
      <c r="J47" s="74"/>
    </row>
    <row r="48" spans="1:12" customFormat="1" ht="51" x14ac:dyDescent="0.2">
      <c r="A48" s="73"/>
      <c r="B48" s="64">
        <v>95875</v>
      </c>
      <c r="C48" s="17" t="s">
        <v>1</v>
      </c>
      <c r="D48" s="17" t="s">
        <v>128</v>
      </c>
      <c r="E48" s="17" t="s">
        <v>129</v>
      </c>
      <c r="F48" s="17" t="s">
        <v>13</v>
      </c>
      <c r="G48" s="65">
        <v>7</v>
      </c>
      <c r="H48" s="66">
        <v>2.3199999999999998</v>
      </c>
      <c r="I48" s="66">
        <f t="shared" si="3"/>
        <v>16.239999999999998</v>
      </c>
      <c r="J48" s="74"/>
    </row>
    <row r="49" spans="1:13" customFormat="1" ht="38.25" x14ac:dyDescent="0.2">
      <c r="A49" s="73"/>
      <c r="B49" s="64">
        <v>89480</v>
      </c>
      <c r="C49" s="17" t="s">
        <v>1</v>
      </c>
      <c r="D49" s="17" t="s">
        <v>130</v>
      </c>
      <c r="E49" s="17" t="s">
        <v>131</v>
      </c>
      <c r="F49" s="17" t="s">
        <v>35</v>
      </c>
      <c r="G49" s="65">
        <v>6.2E-2</v>
      </c>
      <c r="H49" s="66">
        <v>116.49</v>
      </c>
      <c r="I49" s="66">
        <f t="shared" si="3"/>
        <v>7.22</v>
      </c>
      <c r="J49" s="74"/>
    </row>
    <row r="50" spans="1:13" customFormat="1" ht="51" x14ac:dyDescent="0.2">
      <c r="A50" s="73"/>
      <c r="B50" s="64">
        <v>5901</v>
      </c>
      <c r="C50" s="17" t="s">
        <v>1</v>
      </c>
      <c r="D50" s="17" t="s">
        <v>71</v>
      </c>
      <c r="E50" s="17" t="s">
        <v>20</v>
      </c>
      <c r="F50" s="17" t="s">
        <v>9</v>
      </c>
      <c r="G50" s="65">
        <v>0.03</v>
      </c>
      <c r="H50" s="66">
        <v>320.89</v>
      </c>
      <c r="I50" s="66">
        <f t="shared" si="3"/>
        <v>9.6199999999999992</v>
      </c>
      <c r="J50" s="74"/>
    </row>
    <row r="51" spans="1:13" customFormat="1" ht="25.5" x14ac:dyDescent="0.2">
      <c r="A51" s="73"/>
      <c r="B51" s="64">
        <v>93358</v>
      </c>
      <c r="C51" s="17" t="s">
        <v>1</v>
      </c>
      <c r="D51" s="17" t="s">
        <v>132</v>
      </c>
      <c r="E51" s="17" t="s">
        <v>14</v>
      </c>
      <c r="F51" s="17" t="s">
        <v>133</v>
      </c>
      <c r="G51" s="65">
        <v>4.6499999999999996E-3</v>
      </c>
      <c r="H51" s="66">
        <v>65.47</v>
      </c>
      <c r="I51" s="66">
        <f t="shared" si="3"/>
        <v>0.3</v>
      </c>
      <c r="J51" s="74"/>
    </row>
    <row r="52" spans="1:13" customFormat="1" ht="51" x14ac:dyDescent="0.2">
      <c r="A52" s="73"/>
      <c r="B52" s="64">
        <v>87904</v>
      </c>
      <c r="C52" s="17" t="s">
        <v>1</v>
      </c>
      <c r="D52" s="17" t="s">
        <v>134</v>
      </c>
      <c r="E52" s="17" t="s">
        <v>135</v>
      </c>
      <c r="F52" s="17" t="s">
        <v>35</v>
      </c>
      <c r="G52" s="65">
        <v>6.2E-2</v>
      </c>
      <c r="H52" s="66">
        <v>7.72</v>
      </c>
      <c r="I52" s="66">
        <f t="shared" si="3"/>
        <v>0.47</v>
      </c>
      <c r="J52" s="74"/>
    </row>
    <row r="53" spans="1:13" customFormat="1" ht="51" x14ac:dyDescent="0.2">
      <c r="A53" s="73"/>
      <c r="B53" s="64">
        <v>87547</v>
      </c>
      <c r="C53" s="17" t="s">
        <v>1</v>
      </c>
      <c r="D53" s="17" t="s">
        <v>134</v>
      </c>
      <c r="E53" s="17" t="s">
        <v>16</v>
      </c>
      <c r="F53" s="17" t="s">
        <v>35</v>
      </c>
      <c r="G53" s="65">
        <v>6.2E-2</v>
      </c>
      <c r="H53" s="66">
        <v>20.05</v>
      </c>
      <c r="I53" s="66">
        <f t="shared" si="3"/>
        <v>1.24</v>
      </c>
      <c r="J53" s="74"/>
    </row>
    <row r="54" spans="1:13" customFormat="1" x14ac:dyDescent="0.2">
      <c r="A54" s="73"/>
      <c r="B54" s="67">
        <v>4741</v>
      </c>
      <c r="C54" s="17" t="s">
        <v>1</v>
      </c>
      <c r="D54" s="17" t="s">
        <v>39</v>
      </c>
      <c r="E54" s="17" t="s">
        <v>19</v>
      </c>
      <c r="F54" s="17" t="s">
        <v>133</v>
      </c>
      <c r="G54" s="65">
        <v>0.1</v>
      </c>
      <c r="H54" s="66">
        <v>86.82</v>
      </c>
      <c r="I54" s="66">
        <f t="shared" si="3"/>
        <v>8.68</v>
      </c>
      <c r="J54" s="74"/>
    </row>
    <row r="55" spans="1:13" customFormat="1" ht="25.5" x14ac:dyDescent="0.2">
      <c r="A55" s="73"/>
      <c r="B55" s="67">
        <v>4721</v>
      </c>
      <c r="C55" s="17" t="s">
        <v>1</v>
      </c>
      <c r="D55" s="17" t="s">
        <v>39</v>
      </c>
      <c r="E55" s="17" t="s">
        <v>136</v>
      </c>
      <c r="F55" s="17" t="s">
        <v>133</v>
      </c>
      <c r="G55" s="65">
        <v>0.1</v>
      </c>
      <c r="H55" s="66">
        <v>91.91</v>
      </c>
      <c r="I55" s="66">
        <f t="shared" si="3"/>
        <v>9.19</v>
      </c>
      <c r="J55" s="74"/>
    </row>
    <row r="56" spans="1:13" customFormat="1" x14ac:dyDescent="0.2">
      <c r="A56" s="73"/>
      <c r="B56" s="67">
        <v>517</v>
      </c>
      <c r="C56" s="17" t="s">
        <v>1</v>
      </c>
      <c r="D56" s="17" t="s">
        <v>39</v>
      </c>
      <c r="E56" s="17" t="s">
        <v>137</v>
      </c>
      <c r="F56" s="17" t="s">
        <v>12</v>
      </c>
      <c r="G56" s="65">
        <v>1</v>
      </c>
      <c r="H56" s="66">
        <v>6.44</v>
      </c>
      <c r="I56" s="66">
        <f t="shared" si="3"/>
        <v>6.44</v>
      </c>
      <c r="J56" s="74"/>
    </row>
    <row r="57" spans="1:13" customFormat="1" ht="51" x14ac:dyDescent="0.2">
      <c r="A57" s="73"/>
      <c r="B57" s="17" t="s">
        <v>138</v>
      </c>
      <c r="C57" s="17" t="s">
        <v>139</v>
      </c>
      <c r="D57" s="17" t="s">
        <v>39</v>
      </c>
      <c r="E57" s="17" t="s">
        <v>140</v>
      </c>
      <c r="F57" s="17" t="s">
        <v>35</v>
      </c>
      <c r="G57" s="65">
        <v>1.1000000000000001</v>
      </c>
      <c r="H57" s="66">
        <v>125.26</v>
      </c>
      <c r="I57" s="66">
        <f t="shared" si="3"/>
        <v>137.78</v>
      </c>
      <c r="J57" s="74"/>
      <c r="M57" s="68"/>
    </row>
    <row r="58" spans="1:13" customFormat="1" ht="25.5" x14ac:dyDescent="0.2">
      <c r="A58" s="73"/>
      <c r="B58" s="67">
        <v>366</v>
      </c>
      <c r="C58" s="17" t="s">
        <v>1</v>
      </c>
      <c r="D58" s="17" t="s">
        <v>39</v>
      </c>
      <c r="E58" s="17" t="s">
        <v>106</v>
      </c>
      <c r="F58" s="17" t="s">
        <v>133</v>
      </c>
      <c r="G58" s="65">
        <v>3.5000000000000003E-2</v>
      </c>
      <c r="H58" s="66">
        <v>75</v>
      </c>
      <c r="I58" s="66">
        <f t="shared" si="3"/>
        <v>2.62</v>
      </c>
      <c r="J58" s="74"/>
    </row>
    <row r="59" spans="1:13" s="61" customFormat="1" ht="15" customHeight="1" x14ac:dyDescent="0.2">
      <c r="A59" s="27" t="s">
        <v>89</v>
      </c>
      <c r="B59" s="77" t="s">
        <v>90</v>
      </c>
      <c r="C59" s="77"/>
      <c r="D59" s="77"/>
      <c r="E59" s="77"/>
      <c r="F59" s="77"/>
      <c r="G59" s="77"/>
      <c r="H59" s="77"/>
      <c r="I59" s="28"/>
      <c r="J59" s="20"/>
      <c r="K59"/>
      <c r="L59"/>
    </row>
    <row r="60" spans="1:13" s="61" customFormat="1" ht="15" customHeight="1" x14ac:dyDescent="0.2">
      <c r="A60" s="27" t="s">
        <v>91</v>
      </c>
      <c r="B60" s="77" t="s">
        <v>92</v>
      </c>
      <c r="C60" s="77"/>
      <c r="D60" s="77"/>
      <c r="E60" s="77"/>
      <c r="F60" s="77"/>
      <c r="G60" s="77"/>
      <c r="H60" s="77"/>
      <c r="I60" s="28"/>
      <c r="J60" s="20"/>
      <c r="K60"/>
      <c r="L60"/>
    </row>
    <row r="61" spans="1:13" x14ac:dyDescent="0.2">
      <c r="A61" s="10" t="s">
        <v>107</v>
      </c>
      <c r="B61" s="75" t="s">
        <v>66</v>
      </c>
      <c r="C61" s="75"/>
      <c r="D61" s="75"/>
      <c r="E61" s="75"/>
      <c r="F61" s="75"/>
      <c r="G61" s="75"/>
      <c r="H61" s="75"/>
      <c r="I61" s="15"/>
      <c r="J61" s="12"/>
    </row>
    <row r="62" spans="1:13" s="61" customFormat="1" ht="25.5" x14ac:dyDescent="0.2">
      <c r="A62" s="45" t="s">
        <v>67</v>
      </c>
      <c r="B62" s="39" t="s">
        <v>68</v>
      </c>
      <c r="C62" s="39" t="s">
        <v>32</v>
      </c>
      <c r="D62" s="39"/>
      <c r="E62" s="40" t="s">
        <v>69</v>
      </c>
      <c r="F62" s="41" t="s">
        <v>0</v>
      </c>
      <c r="G62" s="42"/>
      <c r="H62" s="43"/>
      <c r="I62" s="71">
        <f>SUM(I63:I67)</f>
        <v>3363.54</v>
      </c>
      <c r="J62" s="72">
        <f>TRUNC(I62*1.2907,2)</f>
        <v>4341.32</v>
      </c>
      <c r="K62"/>
      <c r="L62"/>
    </row>
    <row r="63" spans="1:13" s="61" customFormat="1" ht="25.5" x14ac:dyDescent="0.2">
      <c r="A63" s="22"/>
      <c r="B63" s="16">
        <v>4125</v>
      </c>
      <c r="C63" s="17" t="s">
        <v>49</v>
      </c>
      <c r="D63" s="17" t="s">
        <v>70</v>
      </c>
      <c r="E63" s="34" t="s">
        <v>98</v>
      </c>
      <c r="F63" s="14" t="s">
        <v>0</v>
      </c>
      <c r="G63" s="18">
        <v>1</v>
      </c>
      <c r="H63" s="19">
        <v>761.87</v>
      </c>
      <c r="I63" s="15">
        <f t="shared" ref="I63:I67" si="4">TRUNC(H63*G63,2)</f>
        <v>761.87</v>
      </c>
      <c r="J63" s="20"/>
      <c r="K63"/>
      <c r="L63"/>
    </row>
    <row r="64" spans="1:13" s="61" customFormat="1" ht="25.5" x14ac:dyDescent="0.2">
      <c r="A64" s="22"/>
      <c r="B64" s="16">
        <v>88316</v>
      </c>
      <c r="C64" s="17" t="s">
        <v>1</v>
      </c>
      <c r="D64" s="17" t="s">
        <v>36</v>
      </c>
      <c r="E64" s="34" t="s">
        <v>7</v>
      </c>
      <c r="F64" s="14" t="s">
        <v>3</v>
      </c>
      <c r="G64" s="18">
        <v>10.407</v>
      </c>
      <c r="H64" s="19">
        <v>16.55</v>
      </c>
      <c r="I64" s="15">
        <f t="shared" si="4"/>
        <v>172.23</v>
      </c>
      <c r="J64" s="20"/>
      <c r="K64"/>
      <c r="L64"/>
    </row>
    <row r="65" spans="1:12" s="61" customFormat="1" ht="51" x14ac:dyDescent="0.2">
      <c r="A65" s="22"/>
      <c r="B65" s="16">
        <v>91634</v>
      </c>
      <c r="C65" s="17" t="s">
        <v>1</v>
      </c>
      <c r="D65" s="17" t="s">
        <v>71</v>
      </c>
      <c r="E65" s="34" t="s">
        <v>72</v>
      </c>
      <c r="F65" s="14" t="s">
        <v>9</v>
      </c>
      <c r="G65" s="18">
        <v>10</v>
      </c>
      <c r="H65" s="19">
        <v>230.86</v>
      </c>
      <c r="I65" s="15">
        <f t="shared" si="4"/>
        <v>2308.6</v>
      </c>
      <c r="J65" s="20"/>
      <c r="K65"/>
      <c r="L65"/>
    </row>
    <row r="66" spans="1:12" s="61" customFormat="1" ht="25.5" x14ac:dyDescent="0.2">
      <c r="A66" s="22"/>
      <c r="B66" s="16">
        <v>103670</v>
      </c>
      <c r="C66" s="17" t="s">
        <v>1</v>
      </c>
      <c r="D66" s="17" t="s">
        <v>37</v>
      </c>
      <c r="E66" s="34" t="s">
        <v>17</v>
      </c>
      <c r="F66" s="14" t="s">
        <v>112</v>
      </c>
      <c r="G66" s="18">
        <v>0.2</v>
      </c>
      <c r="H66" s="19">
        <v>225.02</v>
      </c>
      <c r="I66" s="15">
        <f t="shared" si="4"/>
        <v>45</v>
      </c>
      <c r="J66" s="20"/>
      <c r="K66" s="49"/>
      <c r="L66"/>
    </row>
    <row r="67" spans="1:12" s="61" customFormat="1" ht="38.25" x14ac:dyDescent="0.2">
      <c r="A67" s="22"/>
      <c r="B67" s="16">
        <v>94969</v>
      </c>
      <c r="C67" s="17" t="s">
        <v>1</v>
      </c>
      <c r="D67" s="17" t="s">
        <v>37</v>
      </c>
      <c r="E67" s="34" t="s">
        <v>73</v>
      </c>
      <c r="F67" s="14" t="s">
        <v>112</v>
      </c>
      <c r="G67" s="18">
        <v>0.2</v>
      </c>
      <c r="H67" s="19">
        <v>379.21</v>
      </c>
      <c r="I67" s="15">
        <f t="shared" si="4"/>
        <v>75.84</v>
      </c>
      <c r="J67" s="20"/>
      <c r="K67"/>
      <c r="L67"/>
    </row>
    <row r="68" spans="1:12" s="61" customFormat="1" ht="25.5" x14ac:dyDescent="0.2">
      <c r="A68" s="45" t="s">
        <v>74</v>
      </c>
      <c r="B68" s="39" t="s">
        <v>75</v>
      </c>
      <c r="C68" s="39" t="s">
        <v>32</v>
      </c>
      <c r="D68" s="39"/>
      <c r="E68" s="40" t="s">
        <v>76</v>
      </c>
      <c r="F68" s="41" t="s">
        <v>0</v>
      </c>
      <c r="G68" s="42"/>
      <c r="H68" s="43"/>
      <c r="I68" s="71">
        <f>SUM(I69:I72)</f>
        <v>927.36</v>
      </c>
      <c r="J68" s="72">
        <f>TRUNC(I68*1.2907,2)</f>
        <v>1196.94</v>
      </c>
      <c r="K68"/>
      <c r="L68"/>
    </row>
    <row r="69" spans="1:12" s="61" customFormat="1" ht="25.5" x14ac:dyDescent="0.2">
      <c r="A69" s="22"/>
      <c r="B69" s="16">
        <v>88264</v>
      </c>
      <c r="C69" s="17" t="s">
        <v>1</v>
      </c>
      <c r="D69" s="17" t="s">
        <v>36</v>
      </c>
      <c r="E69" s="34" t="s">
        <v>4</v>
      </c>
      <c r="F69" s="14" t="s">
        <v>3</v>
      </c>
      <c r="G69" s="18">
        <v>1.0309999999999999</v>
      </c>
      <c r="H69" s="19">
        <v>24.78</v>
      </c>
      <c r="I69" s="15">
        <f t="shared" ref="I69:I72" si="5">TRUNC(H69*G69,2)</f>
        <v>25.54</v>
      </c>
      <c r="J69" s="20"/>
      <c r="K69"/>
      <c r="L69"/>
    </row>
    <row r="70" spans="1:12" s="61" customFormat="1" ht="25.5" x14ac:dyDescent="0.2">
      <c r="A70" s="22"/>
      <c r="B70" s="16">
        <v>88247</v>
      </c>
      <c r="C70" s="17" t="s">
        <v>1</v>
      </c>
      <c r="D70" s="17" t="s">
        <v>36</v>
      </c>
      <c r="E70" s="34" t="s">
        <v>5</v>
      </c>
      <c r="F70" s="14" t="s">
        <v>3</v>
      </c>
      <c r="G70" s="18">
        <v>1.0309999999999999</v>
      </c>
      <c r="H70" s="19">
        <v>16.89</v>
      </c>
      <c r="I70" s="15">
        <f t="shared" si="5"/>
        <v>17.41</v>
      </c>
      <c r="J70" s="20"/>
      <c r="K70"/>
      <c r="L70"/>
    </row>
    <row r="71" spans="1:12" s="61" customFormat="1" ht="25.5" x14ac:dyDescent="0.2">
      <c r="A71" s="22"/>
      <c r="B71" s="21">
        <v>20111</v>
      </c>
      <c r="C71" s="17" t="s">
        <v>1</v>
      </c>
      <c r="D71" s="17" t="s">
        <v>39</v>
      </c>
      <c r="E71" s="34" t="s">
        <v>77</v>
      </c>
      <c r="F71" s="14" t="s">
        <v>0</v>
      </c>
      <c r="G71" s="18">
        <v>0.1</v>
      </c>
      <c r="H71" s="19">
        <v>9.5</v>
      </c>
      <c r="I71" s="15">
        <f t="shared" si="5"/>
        <v>0.95</v>
      </c>
      <c r="J71" s="20"/>
      <c r="K71"/>
      <c r="L71"/>
    </row>
    <row r="72" spans="1:12" s="61" customFormat="1" x14ac:dyDescent="0.2">
      <c r="A72" s="22"/>
      <c r="B72" s="17" t="s">
        <v>78</v>
      </c>
      <c r="C72" s="17" t="s">
        <v>32</v>
      </c>
      <c r="D72" s="17" t="s">
        <v>39</v>
      </c>
      <c r="E72" s="34" t="s">
        <v>99</v>
      </c>
      <c r="F72" s="14" t="s">
        <v>0</v>
      </c>
      <c r="G72" s="18">
        <v>1</v>
      </c>
      <c r="H72" s="19">
        <v>883.46</v>
      </c>
      <c r="I72" s="15">
        <f t="shared" si="5"/>
        <v>883.46</v>
      </c>
      <c r="J72" s="20"/>
      <c r="K72"/>
      <c r="L72"/>
    </row>
    <row r="73" spans="1:12" x14ac:dyDescent="0.2">
      <c r="A73" s="10" t="s">
        <v>79</v>
      </c>
      <c r="B73" s="75" t="s">
        <v>109</v>
      </c>
      <c r="C73" s="75"/>
      <c r="D73" s="75"/>
      <c r="E73" s="75"/>
      <c r="F73" s="75"/>
      <c r="G73" s="75"/>
      <c r="H73" s="75"/>
      <c r="I73" s="15"/>
      <c r="J73" s="12"/>
    </row>
    <row r="74" spans="1:12" s="61" customFormat="1" ht="76.5" x14ac:dyDescent="0.2">
      <c r="A74" s="45" t="s">
        <v>80</v>
      </c>
      <c r="B74" s="39" t="s">
        <v>81</v>
      </c>
      <c r="C74" s="39" t="s">
        <v>32</v>
      </c>
      <c r="D74" s="39"/>
      <c r="E74" s="40" t="s">
        <v>82</v>
      </c>
      <c r="F74" s="41" t="s">
        <v>0</v>
      </c>
      <c r="G74" s="42"/>
      <c r="H74" s="43"/>
      <c r="I74" s="71">
        <f>SUM(I75:I80)</f>
        <v>9500</v>
      </c>
      <c r="J74" s="72">
        <f>TRUNC(I74*1.2907,2)</f>
        <v>12261.65</v>
      </c>
      <c r="K74" s="3"/>
      <c r="L74"/>
    </row>
    <row r="75" spans="1:12" s="61" customFormat="1" ht="38.25" x14ac:dyDescent="0.2">
      <c r="A75" s="22"/>
      <c r="B75" s="16">
        <v>98</v>
      </c>
      <c r="C75" s="17" t="s">
        <v>49</v>
      </c>
      <c r="D75" s="17" t="s">
        <v>83</v>
      </c>
      <c r="E75" s="34" t="s">
        <v>100</v>
      </c>
      <c r="F75" s="14" t="s">
        <v>112</v>
      </c>
      <c r="G75" s="18">
        <v>0.39833000000000002</v>
      </c>
      <c r="H75" s="19">
        <v>500.33</v>
      </c>
      <c r="I75" s="15">
        <f t="shared" ref="I75:I80" si="6">TRUNC(H75*G75,2)</f>
        <v>199.29</v>
      </c>
      <c r="J75" s="20"/>
      <c r="K75" s="3"/>
      <c r="L75"/>
    </row>
    <row r="76" spans="1:12" s="61" customFormat="1" ht="25.5" x14ac:dyDescent="0.2">
      <c r="A76" s="22"/>
      <c r="B76" s="16">
        <v>2497</v>
      </c>
      <c r="C76" s="17" t="s">
        <v>49</v>
      </c>
      <c r="D76" s="17" t="s">
        <v>84</v>
      </c>
      <c r="E76" s="34" t="s">
        <v>101</v>
      </c>
      <c r="F76" s="14" t="s">
        <v>112</v>
      </c>
      <c r="G76" s="18">
        <v>0.06</v>
      </c>
      <c r="H76" s="19">
        <v>46.35</v>
      </c>
      <c r="I76" s="15">
        <f t="shared" si="6"/>
        <v>2.78</v>
      </c>
      <c r="J76" s="20"/>
      <c r="K76" s="3"/>
      <c r="L76"/>
    </row>
    <row r="77" spans="1:12" s="61" customFormat="1" ht="24.75" customHeight="1" x14ac:dyDescent="0.2">
      <c r="A77" s="22"/>
      <c r="B77" s="16">
        <v>10768</v>
      </c>
      <c r="C77" s="17" t="s">
        <v>49</v>
      </c>
      <c r="D77" s="17" t="s">
        <v>85</v>
      </c>
      <c r="E77" s="34" t="s">
        <v>102</v>
      </c>
      <c r="F77" s="14" t="s">
        <v>0</v>
      </c>
      <c r="G77" s="18">
        <v>1</v>
      </c>
      <c r="H77" s="19">
        <v>5950</v>
      </c>
      <c r="I77" s="15">
        <f t="shared" si="6"/>
        <v>5950</v>
      </c>
      <c r="J77" s="20"/>
      <c r="K77" s="3"/>
      <c r="L77"/>
    </row>
    <row r="78" spans="1:12" s="61" customFormat="1" ht="51" x14ac:dyDescent="0.2">
      <c r="A78" s="22"/>
      <c r="B78" s="16">
        <v>11400</v>
      </c>
      <c r="C78" s="17" t="s">
        <v>49</v>
      </c>
      <c r="D78" s="17" t="s">
        <v>86</v>
      </c>
      <c r="E78" s="34" t="s">
        <v>103</v>
      </c>
      <c r="F78" s="14" t="s">
        <v>0</v>
      </c>
      <c r="G78" s="18">
        <v>1</v>
      </c>
      <c r="H78" s="19">
        <v>2588.02</v>
      </c>
      <c r="I78" s="15">
        <f t="shared" si="6"/>
        <v>2588.02</v>
      </c>
      <c r="J78" s="20"/>
      <c r="K78" s="3"/>
      <c r="L78"/>
    </row>
    <row r="79" spans="1:12" s="61" customFormat="1" ht="12.75" customHeight="1" x14ac:dyDescent="0.2">
      <c r="A79" s="22"/>
      <c r="B79" s="16">
        <v>13168</v>
      </c>
      <c r="C79" s="17" t="s">
        <v>49</v>
      </c>
      <c r="D79" s="17" t="s">
        <v>87</v>
      </c>
      <c r="E79" s="34" t="s">
        <v>104</v>
      </c>
      <c r="F79" s="14" t="s">
        <v>113</v>
      </c>
      <c r="G79" s="18">
        <v>40</v>
      </c>
      <c r="H79" s="19">
        <v>12</v>
      </c>
      <c r="I79" s="15">
        <f t="shared" si="6"/>
        <v>480</v>
      </c>
      <c r="J79" s="20"/>
      <c r="K79" s="3"/>
      <c r="L79"/>
    </row>
    <row r="80" spans="1:12" s="61" customFormat="1" ht="12.75" customHeight="1" x14ac:dyDescent="0.2">
      <c r="A80" s="22"/>
      <c r="B80" s="16">
        <v>2455</v>
      </c>
      <c r="C80" s="17" t="s">
        <v>49</v>
      </c>
      <c r="D80" s="16">
        <v>0</v>
      </c>
      <c r="E80" s="34" t="s">
        <v>105</v>
      </c>
      <c r="F80" s="14" t="s">
        <v>0</v>
      </c>
      <c r="G80" s="18">
        <v>2.78</v>
      </c>
      <c r="H80" s="19">
        <v>100.69</v>
      </c>
      <c r="I80" s="15">
        <f t="shared" si="6"/>
        <v>279.91000000000003</v>
      </c>
      <c r="J80" s="20"/>
      <c r="K80" s="3"/>
      <c r="L80"/>
    </row>
    <row r="81" spans="1:18" x14ac:dyDescent="0.2">
      <c r="A81" s="10">
        <v>3</v>
      </c>
      <c r="B81" s="75" t="s">
        <v>108</v>
      </c>
      <c r="C81" s="75"/>
      <c r="D81" s="75"/>
      <c r="E81" s="75"/>
      <c r="F81" s="75"/>
      <c r="G81" s="75"/>
      <c r="H81" s="75"/>
      <c r="I81" s="15"/>
      <c r="J81" s="12"/>
    </row>
    <row r="82" spans="1:18" s="61" customFormat="1" ht="12.75" customHeight="1" x14ac:dyDescent="0.2">
      <c r="A82" s="45" t="s">
        <v>88</v>
      </c>
      <c r="B82" s="39" t="s">
        <v>93</v>
      </c>
      <c r="C82" s="39" t="s">
        <v>32</v>
      </c>
      <c r="D82" s="39" t="s">
        <v>33</v>
      </c>
      <c r="E82" s="40" t="s">
        <v>94</v>
      </c>
      <c r="F82" s="41" t="s">
        <v>0</v>
      </c>
      <c r="G82" s="42"/>
      <c r="H82" s="43"/>
      <c r="I82" s="71">
        <f>SUM(I83:I85)</f>
        <v>4641.92</v>
      </c>
      <c r="J82" s="44">
        <f>TRUNC(I82*1.2907,2)</f>
        <v>5991.32</v>
      </c>
      <c r="K82"/>
      <c r="L82"/>
    </row>
    <row r="83" spans="1:18" s="61" customFormat="1" ht="51" x14ac:dyDescent="0.2">
      <c r="A83" s="22"/>
      <c r="B83" s="16">
        <v>89882</v>
      </c>
      <c r="C83" s="17" t="s">
        <v>1</v>
      </c>
      <c r="D83" s="17" t="s">
        <v>71</v>
      </c>
      <c r="E83" s="34" t="s">
        <v>95</v>
      </c>
      <c r="F83" s="14" t="s">
        <v>3</v>
      </c>
      <c r="G83" s="18">
        <v>16</v>
      </c>
      <c r="H83" s="19">
        <v>241.4</v>
      </c>
      <c r="I83" s="15">
        <f t="shared" ref="I83:I85" si="7">TRUNC(H83*G83,2)</f>
        <v>3862.4</v>
      </c>
      <c r="J83" s="20"/>
      <c r="K83"/>
      <c r="L83"/>
    </row>
    <row r="84" spans="1:18" s="61" customFormat="1" ht="12.75" customHeight="1" x14ac:dyDescent="0.2">
      <c r="A84" s="22"/>
      <c r="B84" s="16">
        <v>88281</v>
      </c>
      <c r="C84" s="17" t="s">
        <v>1</v>
      </c>
      <c r="D84" s="17" t="s">
        <v>36</v>
      </c>
      <c r="E84" s="34" t="s">
        <v>96</v>
      </c>
      <c r="F84" s="14" t="s">
        <v>3</v>
      </c>
      <c r="G84" s="18">
        <v>16</v>
      </c>
      <c r="H84" s="19">
        <v>15.62</v>
      </c>
      <c r="I84" s="15">
        <f t="shared" si="7"/>
        <v>249.92</v>
      </c>
      <c r="J84" s="20"/>
      <c r="K84"/>
      <c r="L84"/>
    </row>
    <row r="85" spans="1:18" s="61" customFormat="1" ht="12.75" customHeight="1" thickBot="1" x14ac:dyDescent="0.25">
      <c r="A85" s="52"/>
      <c r="B85" s="53">
        <v>88316</v>
      </c>
      <c r="C85" s="54" t="s">
        <v>1</v>
      </c>
      <c r="D85" s="54" t="s">
        <v>36</v>
      </c>
      <c r="E85" s="55" t="s">
        <v>7</v>
      </c>
      <c r="F85" s="56" t="s">
        <v>3</v>
      </c>
      <c r="G85" s="57">
        <v>32</v>
      </c>
      <c r="H85" s="58">
        <v>16.55</v>
      </c>
      <c r="I85" s="59">
        <f t="shared" si="7"/>
        <v>529.6</v>
      </c>
      <c r="J85" s="60"/>
      <c r="K85"/>
      <c r="L85"/>
    </row>
    <row r="86" spans="1:18" s="1" customFormat="1" ht="136.5" customHeight="1" x14ac:dyDescent="0.2">
      <c r="A86" s="103" t="s">
        <v>142</v>
      </c>
      <c r="B86" s="104"/>
      <c r="C86" s="104"/>
      <c r="D86" s="104"/>
      <c r="E86" s="104"/>
      <c r="F86" s="104"/>
      <c r="G86" s="104"/>
      <c r="H86" s="104"/>
      <c r="I86" s="104"/>
      <c r="J86" s="105"/>
      <c r="O86" s="106"/>
      <c r="P86" s="106"/>
      <c r="R86" s="107"/>
    </row>
    <row r="87" spans="1:18" s="1" customFormat="1" ht="111" customHeight="1" thickBot="1" x14ac:dyDescent="0.25">
      <c r="A87" s="108" t="s">
        <v>143</v>
      </c>
      <c r="B87" s="109"/>
      <c r="C87" s="109"/>
      <c r="D87" s="109"/>
      <c r="E87" s="109"/>
      <c r="F87" s="109"/>
      <c r="G87" s="109"/>
      <c r="H87" s="109"/>
      <c r="I87" s="109"/>
      <c r="J87" s="110"/>
      <c r="O87" s="106"/>
      <c r="P87" s="106"/>
      <c r="R87" s="107"/>
    </row>
    <row r="102" spans="2:8" x14ac:dyDescent="0.2">
      <c r="B102" s="76"/>
      <c r="C102" s="76"/>
      <c r="D102" s="76"/>
      <c r="E102" s="76"/>
      <c r="F102" s="76"/>
      <c r="G102" s="76"/>
      <c r="H102" s="76"/>
    </row>
  </sheetData>
  <autoFilter ref="A16:I101" xr:uid="{B40A6EC5-2E5D-4541-AC27-EB7423CB0750}"/>
  <mergeCells count="27">
    <mergeCell ref="B18:H18"/>
    <mergeCell ref="B32:H32"/>
    <mergeCell ref="A86:J86"/>
    <mergeCell ref="A87:J87"/>
    <mergeCell ref="A11:J11"/>
    <mergeCell ref="A12:J12"/>
    <mergeCell ref="A13:J13"/>
    <mergeCell ref="A14:J14"/>
    <mergeCell ref="B17:H17"/>
    <mergeCell ref="A6:J6"/>
    <mergeCell ref="A7:J7"/>
    <mergeCell ref="A8:J8"/>
    <mergeCell ref="A9:J9"/>
    <mergeCell ref="A10:J10"/>
    <mergeCell ref="A1:J1"/>
    <mergeCell ref="A2:J2"/>
    <mergeCell ref="A3:J3"/>
    <mergeCell ref="A4:J4"/>
    <mergeCell ref="A5:J5"/>
    <mergeCell ref="B81:H81"/>
    <mergeCell ref="B102:H102"/>
    <mergeCell ref="B33:H33"/>
    <mergeCell ref="B61:H61"/>
    <mergeCell ref="B59:H59"/>
    <mergeCell ref="B60:H60"/>
    <mergeCell ref="B43:H43"/>
    <mergeCell ref="B73:H7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customXml/itemProps3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