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icius\Desktop\Orçamentos\Soccer Grass\ORÇAMENTOS 2023\maceio\Enviados\"/>
    </mc:Choice>
  </mc:AlternateContent>
  <xr:revisionPtr revIDLastSave="0" documentId="13_ncr:1_{24D1BA12-226D-42D1-B790-BBF347E6BAE2}" xr6:coauthVersionLast="47" xr6:coauthVersionMax="47" xr10:uidLastSave="{00000000-0000-0000-0000-000000000000}"/>
  <bookViews>
    <workbookView xWindow="-20610" yWindow="4440" windowWidth="20730" windowHeight="11160" xr2:uid="{00000000-000D-0000-FFFF-FFFF00000000}"/>
  </bookViews>
  <sheets>
    <sheet name="CCU" sheetId="4" r:id="rId1"/>
  </sheets>
  <definedNames>
    <definedName name="_xlnm._FilterDatabase" localSheetId="0" hidden="1">CCU!$A$16:$I$134</definedName>
    <definedName name="_xlnm.Print_Area" localSheetId="0">CCU!$A$1:$J$120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1" i="4" l="1"/>
  <c r="I82" i="4"/>
  <c r="I83" i="4"/>
  <c r="I84" i="4"/>
  <c r="I85" i="4"/>
  <c r="I86" i="4"/>
  <c r="I87" i="4"/>
  <c r="I88" i="4"/>
  <c r="I76" i="4"/>
  <c r="I77" i="4"/>
  <c r="I78" i="4"/>
  <c r="I79" i="4"/>
  <c r="I80" i="4"/>
  <c r="I75" i="4"/>
  <c r="I74" i="4" l="1"/>
  <c r="I118" i="4"/>
  <c r="I117" i="4"/>
  <c r="I116" i="4"/>
  <c r="I110" i="4"/>
  <c r="I109" i="4"/>
  <c r="I108" i="4"/>
  <c r="I107" i="4"/>
  <c r="I106" i="4"/>
  <c r="I105" i="4"/>
  <c r="I102" i="4"/>
  <c r="I101" i="4"/>
  <c r="I100" i="4"/>
  <c r="I99" i="4"/>
  <c r="I97" i="4"/>
  <c r="I96" i="4"/>
  <c r="I95" i="4"/>
  <c r="I94" i="4"/>
  <c r="I93" i="4"/>
  <c r="I72" i="4"/>
  <c r="I71" i="4"/>
  <c r="I70" i="4"/>
  <c r="I69" i="4"/>
  <c r="I68" i="4"/>
  <c r="I67" i="4"/>
  <c r="I66" i="4"/>
  <c r="I65" i="4"/>
  <c r="I60" i="4"/>
  <c r="I59" i="4"/>
  <c r="I58" i="4"/>
  <c r="I57" i="4"/>
  <c r="I55" i="4"/>
  <c r="I54" i="4"/>
  <c r="I53" i="4"/>
  <c r="I52" i="4"/>
  <c r="I51" i="4"/>
  <c r="I50" i="4"/>
  <c r="I49" i="4"/>
  <c r="I46" i="4"/>
  <c r="I45" i="4"/>
  <c r="I44" i="4"/>
  <c r="I43" i="4"/>
  <c r="I42" i="4"/>
  <c r="I41" i="4"/>
  <c r="I39" i="4"/>
  <c r="I38" i="4"/>
  <c r="I37" i="4"/>
  <c r="I36" i="4"/>
  <c r="I35" i="4"/>
  <c r="I34" i="4"/>
  <c r="I32" i="4"/>
  <c r="I31" i="4"/>
  <c r="I30" i="4"/>
  <c r="I29" i="4"/>
  <c r="I28" i="4"/>
  <c r="I27" i="4"/>
  <c r="I25" i="4"/>
  <c r="I24" i="4"/>
  <c r="I23" i="4"/>
  <c r="I22" i="4"/>
  <c r="I21" i="4"/>
  <c r="I20" i="4"/>
  <c r="J74" i="4" l="1"/>
  <c r="I56" i="4"/>
  <c r="I98" i="4"/>
  <c r="I115" i="4"/>
  <c r="I104" i="4"/>
  <c r="I40" i="4"/>
  <c r="I48" i="4"/>
  <c r="I64" i="4"/>
  <c r="I33" i="4"/>
  <c r="I92" i="4"/>
  <c r="I19" i="4"/>
  <c r="I26" i="4"/>
  <c r="J115" i="4" l="1"/>
  <c r="J56" i="4"/>
  <c r="J40" i="4"/>
  <c r="J19" i="4"/>
  <c r="J92" i="4"/>
  <c r="J64" i="4"/>
  <c r="J26" i="4"/>
  <c r="J33" i="4"/>
  <c r="J104" i="4"/>
  <c r="J48" i="4"/>
  <c r="J98" i="4"/>
</calcChain>
</file>

<file path=xl/sharedStrings.xml><?xml version="1.0" encoding="utf-8"?>
<sst xmlns="http://schemas.openxmlformats.org/spreadsheetml/2006/main" count="420" uniqueCount="181">
  <si>
    <t>UN</t>
  </si>
  <si>
    <t>COMPOSICAO</t>
  </si>
  <si>
    <t>SINAPI</t>
  </si>
  <si>
    <t>M</t>
  </si>
  <si>
    <t/>
  </si>
  <si>
    <t>H</t>
  </si>
  <si>
    <t>ELETRICISTA COM ENCARGOS COMPLEMENTARES</t>
  </si>
  <si>
    <t>AUXILIAR DE ELETRICISTA COM ENCARGOS COMPLEMENTARES</t>
  </si>
  <si>
    <t>INSUMO</t>
  </si>
  <si>
    <t>KG</t>
  </si>
  <si>
    <t>SERVENTE COM ENCARGOS COMPLEMENTARES</t>
  </si>
  <si>
    <t>PEDREIRO COM ENCARGOS COMPLEMENTARES</t>
  </si>
  <si>
    <t>CHP</t>
  </si>
  <si>
    <t>M2</t>
  </si>
  <si>
    <t>PONTALETE *7,5 X 7,5* CM EM PINUS, MISTA OU EQUIVALENTE DA REGIAO - BRUTA</t>
  </si>
  <si>
    <t>L</t>
  </si>
  <si>
    <t>M3XKM</t>
  </si>
  <si>
    <t>ESCAVAÇÃO MANUAL DE VALA COM PROFUNDIDADE MENOR OU IGUAL A 1,30 M. AF_02/2021</t>
  </si>
  <si>
    <t>CARPINTEIRO DE FORMAS COM ENCARGOS COMPLEMENTARES</t>
  </si>
  <si>
    <t>MASSA ÚNICA, PARA RECEBIMENTO DE PINTURA, EM ARGAMASSA TRAÇO 1:2:8, PREPARO MECÂNICO COM BETONEIRA 400L, APLICADA MANUALMENTE EM FACES INTERNAS DE PAREDES, ESPESSURA DE 10MM, COM EXECUÇÃO DE TALISCAS. AF_06/2014</t>
  </si>
  <si>
    <t>LANÇAMENTO COM USO DE BALDES, ADENSAMENTO E ACABAMENTO DE CONCRETO EM ESTRUTURAS. AF_02/2022</t>
  </si>
  <si>
    <t>SARRAFO NAO APARELHADO *2,5 X 7* CM, EM MACARANDUBA, ANGELIM OU EQUIVALENTE DA REGIAO -  BRUTA</t>
  </si>
  <si>
    <t>PO DE PEDRA (POSTO PEDREIRA/FORNECEDOR, SEM FRETE)</t>
  </si>
  <si>
    <t>CAMINHÃO PIPA 10.000 L TRUCADO, PESO BRUTO TOTAL 23.000 KG, CARGA ÚTIL MÁXIMA 15.935 KG, DISTÂNCIA ENTRE EIXOS 4,8 M, POTÊNCIA 230 CV, INCLUSIVE TANQUE DE AÇO PARA TRANSPORTE DE ÁGUA - CHP DIURNO. AF_06/2014</t>
  </si>
  <si>
    <t>MES</t>
  </si>
  <si>
    <t>SEGURO - MENSALISTA (COLETADO CAIXA - ENCARGOS COMPLEMENTARES)</t>
  </si>
  <si>
    <t>EXAMES - MENSALISTA (COLETADO CAIXA - ENCARGOS COMPLEMENTARES)</t>
  </si>
  <si>
    <t>SEGURO - HORISTA (COLETADO CAIXA - ENCARGOS COMPLEMENTARES)</t>
  </si>
  <si>
    <t>EXAMES - HORISTA (COLETADO CAIXA - ENCARGOS COMPLEMENTARES)</t>
  </si>
  <si>
    <t>CURSO DE CAPACITAÇÃO PARA ARQUITETO DE OBRA PLENO (ENCARGOS COMPLEMENTARES) - HORISTA</t>
  </si>
  <si>
    <t>EPI - FAMILIA ENGENHEIRO CIVIL - HORISTA (ENCARGOS COMPLEMENTARES - COLETADO CAIXA)</t>
  </si>
  <si>
    <t>FERRAMENTAS - FAMILIA ENGENHEIRO CIVIL - HORISTA (ENCARGOS COMPLEMENTARES - COLETADO CAIXA)</t>
  </si>
  <si>
    <t>ARQUITETO PLENO</t>
  </si>
  <si>
    <t>ARQUITETO DE OBRA PLENO COM ENCARGOS COMPLEMENTARES</t>
  </si>
  <si>
    <t>CURSO DE CAPACITAÇÃO PARA ENGENHEIRO CIVIL DE OBRA PLENO (ENCARGOS COMPLEMENTARES) - HORISTA</t>
  </si>
  <si>
    <t>ENGENHEIRO CIVIL DE OBRA PLENO</t>
  </si>
  <si>
    <t>ENGENHEIRO CIVIL DE OBRA PLENO COM ENCARGOS COMPLEMENTARES</t>
  </si>
  <si>
    <t>CURSO DE CAPACITAÇÃO PARA ENCARREGADO GERAL DE OBRAS (ENCARGOS COMPLEMENTARES) - MENSALISTA</t>
  </si>
  <si>
    <t>EPI - FAMILIA ENCARREGADO GERAL - MENSALISTA (ENCARGOS COMPLEMENTARES - COLETADO CAIXA)</t>
  </si>
  <si>
    <t>FERRAMENTAS - FAMILIA ENCARREGADO GERAL - MENSALISTA (ENCARGOS COMPLEMENTARES - COLETADO CAIXA)</t>
  </si>
  <si>
    <t>ENCARREGADO GERAL DE OBRAS (MENSALISTA)</t>
  </si>
  <si>
    <t>ENCARREGADO GERAL DE OBRAS COM ENCARGOS COMPLEMENTARES</t>
  </si>
  <si>
    <t>CURSO DE CAPACITAÇÃO PARA ENGENHEIRO CIVIL DE OBRA PLENO (ENCARGOS COMPLEMENTARES) - MENSALISTA</t>
  </si>
  <si>
    <t>EPI - FAMILIA ENGENHEIRO CIVIL - MENSALISTA (ENCARGOS COMPLEMENTARES - COLETADO CAIXA)</t>
  </si>
  <si>
    <t>FERRAMENTAS - FAMILIA ENGENHEIRO CIVIL - MENSALISTA (ENCARGOS COMPLEMENTARES - COLETADO CAIXA)</t>
  </si>
  <si>
    <t>ENGENHEIRO CIVIL DE OBRA PLENO (MENSALISTA)</t>
  </si>
  <si>
    <t>PRECO UNITARIO</t>
  </si>
  <si>
    <t>UNIDADE ITEM</t>
  </si>
  <si>
    <t>DESCRIÇÃO ITEM</t>
  </si>
  <si>
    <t>TIPO ITEM</t>
  </si>
  <si>
    <t>CODIGO ITEM</t>
  </si>
  <si>
    <t>1.1.1</t>
  </si>
  <si>
    <t>CONSTRUÇÃO DE ARENINHA</t>
  </si>
  <si>
    <t>ADMINISTRAÇÃO DA OBRA</t>
  </si>
  <si>
    <t>ITEM</t>
  </si>
  <si>
    <t>BANCO</t>
  </si>
  <si>
    <t>1.1</t>
  </si>
  <si>
    <t>1.1.2</t>
  </si>
  <si>
    <t>1.1.4</t>
  </si>
  <si>
    <t>1.1.3</t>
  </si>
  <si>
    <t xml:space="preserve">SERVIÇOS PRELIMINARES </t>
  </si>
  <si>
    <t>1.2</t>
  </si>
  <si>
    <t>COMP 1</t>
  </si>
  <si>
    <t>Próprio</t>
  </si>
  <si>
    <t>ASTU - ASSENTAMENTO DE TUBOS E PECAS</t>
  </si>
  <si>
    <t>PLACA DA OBRA EM CHAPA DE AÇO GALVANIZADO (2,00 X 4,00)M INSTALADA</t>
  </si>
  <si>
    <t>m²</t>
  </si>
  <si>
    <t>SEDI - SERVIÇOS DIVERSOS</t>
  </si>
  <si>
    <t>FUES - FUNDAÇÕES E ESTRUTURAS</t>
  </si>
  <si>
    <t>CONCRETO MAGRO PARA LASTRO, TRAÇO 1:4,5:4,5 (EM MASSA SECA DE CIMENTO/ AREIA MÉDIA/ BRITA 1) - PREPARO MECÂNICO COM BETONEIRA 400 L. AF_05/2021</t>
  </si>
  <si>
    <t>Material</t>
  </si>
  <si>
    <t>PREGO DE ACO POLIDO COM CABECA 18 X 30 (2 3/4 X 10)</t>
  </si>
  <si>
    <t>99-03-01-054</t>
  </si>
  <si>
    <t>PLACA DE OBRA</t>
  </si>
  <si>
    <t>1.2.3</t>
  </si>
  <si>
    <t>COMP 2</t>
  </si>
  <si>
    <t>SERVIÇOS TOPOGRÁFICOS</t>
  </si>
  <si>
    <t>AUXILIAR DE TOPÓGRAFO COM ENCARGOS COMPLEMENTARES</t>
  </si>
  <si>
    <t>NIVELADOR COM ENCARGOS COMPLEMENTARES</t>
  </si>
  <si>
    <t>SARRAFO APARELHADO *2 X 10* CM, EM MACARANDUBA, ANGELIM OU EQUIVALENTE DA REGIAO</t>
  </si>
  <si>
    <t>ORSE</t>
  </si>
  <si>
    <t>1.4.1</t>
  </si>
  <si>
    <t>1.4</t>
  </si>
  <si>
    <t xml:space="preserve">CONSTRUÇÃO DE ALAMBRADO COM ALTURA DE 5,00M E REDE DE PROTEÇÃO </t>
  </si>
  <si>
    <t>ESTRUTURA</t>
  </si>
  <si>
    <t>1.4.2</t>
  </si>
  <si>
    <t>SERRALHERIA</t>
  </si>
  <si>
    <t>1.4.2.1</t>
  </si>
  <si>
    <t>COMP 6</t>
  </si>
  <si>
    <t>ALAMBRADO EM TUBOS DE ACO GALVANIZADO, COM COSTURA, DIN 2440, DIAMETRO DE 2", COM ALTURA= 5,00M E TELA DE ARAME GALVANIZADO REVESTIDO COM PVC, FIO 12</t>
  </si>
  <si>
    <t>SERRALHEIRO COM ENCARGOS COMPLEMENTARES</t>
  </si>
  <si>
    <t>SOLDADOR COM ENCARGOS COMPLEMENTARES</t>
  </si>
  <si>
    <t>TELA DE ARAME GALVANIZADA QUADRANGULAR / LOSANGULAR, FIO 2,77 MM (12 BWG), MALHA 5 X 5 CM, H = 2 M</t>
  </si>
  <si>
    <t>ELETRODO REVESTIDO AWS - E6013, DIAMETRO IGUAL A 2,50 MM</t>
  </si>
  <si>
    <t>ARAME DE ACO OVALADO 15 X 17 ( 45,7 KG, 700 KGF), ROLO 1000 M</t>
  </si>
  <si>
    <t>1.5</t>
  </si>
  <si>
    <t>IMPLANTAÇÃO DE GRAMA SINTÉTICA</t>
  </si>
  <si>
    <t>1.5.1</t>
  </si>
  <si>
    <t>SERVIÇO DE INSTALAÇÃO, INCLUINDO FORNECIMENTO, DE GRAMA SINTÉTICA 50 MM, ALTA DURABILIDADE, COR VERDE, LINHAS DEMARCATÓRIAS EM GRAMA SINTÉTICA BRANCA, COM PROTEÇÃO RAIOS UV E LUZ SOLAR, INCLUSO AREIA TRATADA, BORRACHA PRETO E MÃO DE OBRA ESPECIALIZADA, CONFORME ESPECIFICAÇÕES TÉCNICAS CONSTANTES DO MEMORIAL DESCRITIVO EM ANEXO. O PREÇO UNITÁRIO INFORMADO CONTEMPLA A COMPLETA EXECUÇÃO DO GRAMADO ESPORTIVO, INCLUSIVE A BASE, QUE SERVE COMO CAMADA DRENANTE, E A SUB-BASE ESTABILIZADA GRANULOMETRICAMENTE.</t>
  </si>
  <si>
    <t>INSTALAÇÃO DOS REFLETORES SOLARES</t>
  </si>
  <si>
    <t>1.6.1.2.1</t>
  </si>
  <si>
    <t>COMP 5</t>
  </si>
  <si>
    <t>FORNECIMENTO E ASSENTAMENTO DE POSTE DE CONCRETO H=11M/200KG DUPLO T</t>
  </si>
  <si>
    <t>Postes Tubulares de Ferro Galvanizado</t>
  </si>
  <si>
    <t>CHOR - CUSTOS HORÁRIOS DE MÁQUINAS E EQUIPAMENTOS</t>
  </si>
  <si>
    <t>GUINDAUTO HIDRÁULICO, CAPACIDADE MÁXIMA DE CARGA 6500 KG, MOMENTO MÁXIMO DE CARGA 5,8 TM, ALCANCE MÁXIMO HORIZONTAL 7,60 M, INCLUSIVE CAMINHÃO TOCO PBT 9.700 KG, POTÊNCIA DE 160 CV - CHP DIURNO. AF_08/2015</t>
  </si>
  <si>
    <t>CONCRETO FCK = 15MPA, TRAÇO 1:3,4:3,5 (EM MASSA SECA DE CIMENTO/ AREIA MÉDIA/ BRITA 1) - PREPARO MECÂNICO COM BETONEIRA 600 L. AF_05/2021</t>
  </si>
  <si>
    <t>1.6.1.2.3</t>
  </si>
  <si>
    <t>COMP 7</t>
  </si>
  <si>
    <t>REFLETOR HOLOFOTE 600W SOLAR + PLACA, BRANCO FRIO, IP67, 50000 LUMENS, INCLUSO SENSOR E CONTROLE REMOTO</t>
  </si>
  <si>
    <t>FITA ISOLANTE ADESIVA ANTICHAMA, USO ATE 750 V, EM ROLO DE 19 MM X 20 M</t>
  </si>
  <si>
    <t>99-03-01-055</t>
  </si>
  <si>
    <t>1.8</t>
  </si>
  <si>
    <t>1.8.1</t>
  </si>
  <si>
    <t>COMP 11</t>
  </si>
  <si>
    <t>FORNECIMENTO E INSTALAÇÃO DE TOTEM EM ACM (ALUMINIO COMPOSTO), DIMENSÕES DE 1,80 X 1,00 M, ONDE SE APRESENTAM O NOME DA OBRA E AS MARCAS OFICIAIS DA PREFEITURA MUNICIPAL DE MACEIÓ , ALÉM DA PLACA DE INAUGURAÇÃO EM ALUMÍNIO (0,60 X 0,80M). INCLUSO, FRETE, FORNECIMENTO E MONTAGEM NO LOCAL. DEMAIS ESPECIFICAÇÕES CONSTANTES NO MEMORIAL DESCRITIVO.</t>
  </si>
  <si>
    <t>Alvenarias de Pedra e Concretos para Fundações</t>
  </si>
  <si>
    <t>Escavação Manual em Área Urbana</t>
  </si>
  <si>
    <t>Diversos</t>
  </si>
  <si>
    <t>Conversão InfoWOrca</t>
  </si>
  <si>
    <t>Transportes</t>
  </si>
  <si>
    <t>2.1</t>
  </si>
  <si>
    <t>2.2</t>
  </si>
  <si>
    <t>3.1</t>
  </si>
  <si>
    <t>1.6</t>
  </si>
  <si>
    <t>SISTEMA DE ILUMINAÇÃO</t>
  </si>
  <si>
    <t>1.6.1</t>
  </si>
  <si>
    <t>SISTEMA DE REFLETORES SOLARES</t>
  </si>
  <si>
    <t>COMP 3</t>
  </si>
  <si>
    <t>MOBILIZAÇÃO E DESMOBILIZAÇÃO</t>
  </si>
  <si>
    <t>CAMINHÃO BASCULANTE 18 M3, COM CAVALO MECÂNICO DE CAPACIDADE MÁXIMA DE TRAÇÃO COMBINADO DE 45000 KG, POTÊNCIA 330 CV, INCLUSIVE SEMIREBOQUE COM CAÇAMBA METÁLICA - MATERIAIS NA OPERAÇÃO. AF_12/2014</t>
  </si>
  <si>
    <t>MOTORISTA DE BASCULANTE COM ENCARGOS COMPLEMENTARES</t>
  </si>
  <si>
    <t>TUBO ACO GALVANIZADO COM COSTURA, CLASSE MEDIA, DN 2", E =
*3,65* MM, PESO *5,10* KG/M (NBR 5580)</t>
  </si>
  <si>
    <t>POSTE DE CONCRETO DUPLO T (DT) 11/200 - FORNECIMENTO</t>
  </si>
  <si>
    <t>REFLETOR LED 600W</t>
  </si>
  <si>
    <t>CONCRETO SIMPLES USINADO FCK=25MPA, BOMBEADO, LANÇADO E ADENSADO EM SUPERESTRUTURA</t>
  </si>
  <si>
    <t>ESCAVAÇÃO MANUAL DE VALA OU CAVA EM MATERIAL DE 1ª CATEGORIA, PROFUNDIDADE ATÉ 1,50M</t>
  </si>
  <si>
    <t>LOGOMARCA DO GOVERNO DE SERGIPE 2015, MED. 870MM X 800MM PARA A FIXAÇÃO EM MARCO INAUGURAL - TAMANHO PEQUENO - FORNECIMENTO E INSTALAÇÃO</t>
  </si>
  <si>
    <t>PLACA DE INAUGURAÇÃO EM ALUMÍNIO COMPOSTO PRETO, 60X80CM, ESP=4MM, (ACM CONSTIT. DE 02 CHAPAS SÓLIDAS DE ALUMÍNIO C/ NÚCLEO CENTRAL EM POLIETILENO), C/ PINTURA COILCOATING PVDF KYNAR 500, TEXTO GRAVADO A LASER, ACAB EM VERNIZ AUTOM., MOLD EM ALUMÍNIO</t>
  </si>
  <si>
    <t>TRANSPORTES DE MÁQUINAS E EQUIPAMENTOS POR CAMINHÃO MUNCK</t>
  </si>
  <si>
    <t>ALUGUEL DE CAMINHÃO GUINDAUTO 3,0 T ( M. BENZ - 1215 C/48- 143,0 HP H</t>
  </si>
  <si>
    <t>AREIA FINA - POSTO JAZIDA/FORNECEDOR (RETIRADO NA JAZIDA, SEM TRANSPORTE)</t>
  </si>
  <si>
    <t>1.6.1.2</t>
  </si>
  <si>
    <t xml:space="preserve">MOBILIZAÇÃO E DESMOBILIZAÇÃO </t>
  </si>
  <si>
    <t>INFRA E ESTRUTURA</t>
  </si>
  <si>
    <t>CONSTRUÇÃO DE VESTIÁRIO, TIPO C-3 ARENINHAS</t>
  </si>
  <si>
    <t>INSTALAÇÃO DO TOTEM INSTITUCIONAL EXTERNO</t>
  </si>
  <si>
    <t>COEF.</t>
  </si>
  <si>
    <t>M²</t>
  </si>
  <si>
    <t>M³</t>
  </si>
  <si>
    <t>KM</t>
  </si>
  <si>
    <t>1.2.1</t>
  </si>
  <si>
    <t>VALOR TOTAL C/ BDI</t>
  </si>
  <si>
    <t>VALOR  TOTAL</t>
  </si>
  <si>
    <t>A/C: COMISSÃO CENTRAL DE CONCORRÊNCIAS</t>
  </si>
  <si>
    <t>TIPO: MENOR PREÇO</t>
  </si>
  <si>
    <t>OBJETO:CONTRATAÇÃO DE EMPRESA PARA EXECUÇÃO DAS OBRAS DE REFORMA E REQUALIFICAÇÃO DE 29 (VINTE E NOVE) ESPAÇOS PÚBLICOS DE LAZER COM A IMPLANTAÇÃO DO PROJETO ARENINHAS, DIVIDIDO EM 07 (SETE) LOTES DISTINTOS, EM DIVERSAS LOCALIDADES NO MUNICÍPIO DE MACEIÓ/AL.</t>
  </si>
  <si>
    <t>CONCORRÊNCIA PÚBLICA N° Nº 02/2023</t>
  </si>
  <si>
    <t>REGIME DE EXECUÇÃO: INDIRETA DE EMPREITADA POR PREÇO UNITÁRIO</t>
  </si>
  <si>
    <t>PROCESSO  Nº 3200.125269/2022</t>
  </si>
  <si>
    <t>À                                                                                                                                                                                                                                                                     
SECRETARIA MUNICIPAL DE INFRAESTRUTURA – SEMINFRA</t>
  </si>
  <si>
    <t xml:space="preserve">ANEXO </t>
  </si>
  <si>
    <t>COMP 8</t>
  </si>
  <si>
    <t>COMPACTADOR DE SOLOS DE PERCUSSÃO (SOQUETE) COM MOTOR A GASOLINA 4 TEMPOS, POTÊNCIA 4 CV - CHP DIURNO. AF_08/2015</t>
  </si>
  <si>
    <t>TRAN - TRANSPORTES, CARGAS E DESCARGAS</t>
  </si>
  <si>
    <t>TRANSPORTE COM CAMINHÃO BASCULANTE DE 10 M³, EM VIA URBANA PAVIMENTADA, DMT ATÉ 30 KM (UNIDADE: M3XKM). AF_07/2020</t>
  </si>
  <si>
    <t>PARE - PAREDES/PAINEIS</t>
  </si>
  <si>
    <t>ALVENARIA DE BLOCOS DE CONCRETO ESTRUTURAL 14X19X29 CM, (ESPESSURA 14 CM) FBK = 14,0 MPA, PARA PAREDES COM ÁREA LÍQUIDA MENOR QUE 6M², SEM VÃOS, UTILIZANDO COLHER DE PEDREIRO. AF_12/2014</t>
  </si>
  <si>
    <t>MOVT - MOVIMENTO DE TERRA</t>
  </si>
  <si>
    <t>m³</t>
  </si>
  <si>
    <t>REVE - REVESTIMENTO E TRATAMENTO DE SUPERFÍCIES</t>
  </si>
  <si>
    <t>CHAPISCO APLICADO EM ALVENARIA (COM PRESENÇA DE VÃOS) E ESTRUTURAS DE CONCRETO DE FACHADA, COM COLHER DE PEDREIRO. ARGAMASSA TRAÇO 1:3 COM PREPARO MANUAL. AF_06/2014</t>
  </si>
  <si>
    <t>PEDRA BRITADA N. 1 (9,5 a 19 MM) POSTO PEDREIRA/FORNECEDOR, SEM FRETE</t>
  </si>
  <si>
    <t>EMULSAO ASFALTICA ANIONICA</t>
  </si>
  <si>
    <t>I9149</t>
  </si>
  <si>
    <t>SEINFRA</t>
  </si>
  <si>
    <t>GRAMA SINTÉTICA ESPORTIVA PARA FUTEBOL EM POLIETILENO, COM ALTURA MINIMA DE 50MM, INCLUSO FORNECIMENTO E MONTAGEM, FRETE, GRANULO DE PNEU MAIS AREIA PARA AMORTECIMENTO, DEMARCAÇÃO EM GRAMA SINTETICA NA COR BRANCA, PROTEÇÃO UV E GARANTIA DE 5 ANOS</t>
  </si>
  <si>
    <t>COMPOSIÇÕES AUXILIARES</t>
  </si>
  <si>
    <t xml:space="preserve">LOTE 1 </t>
  </si>
  <si>
    <t xml:space="preserve">
____________________________________________
SOCCER GRASS ASSESSORIA E EMPREENDIMENTOS ESPORTIVOS LTDA
CNPJ Nº 07.875.405/0001-12
 EDILSON MORAES ROBALLO
RG:15.964.553-0 / CPF:084.195.628-66 / REGISTRO NACIONAL CREA: 2615794337
ENGENHEIRO CIVIL</t>
  </si>
  <si>
    <t xml:space="preserve">
MACEIÓ – AL, em 24 de Abril de 2023.
_______________________________________________________________
SOCCER GRASS ASSESSORIA E EMPREENDIMENTOS ESPORTIVOS LTDA.
CNPJ nº 07.875.405/0001-12
Vanda Maria Pereira
RG: 27.326.033-9 e CPF: 161.163.898-48
Procuradora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</si>
</sst>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000"/>
    <numFmt numFmtId="165" formatCode="#,##0.0000"/>
    <numFmt numFmtId="166" formatCode="0.0000000"/>
  </numFmts>
  <fonts count="18" x14ac:knownFonts="1">
    <font>
      <sz val="10"/>
      <color rgb="FF000000"/>
      <name val="Times New Roman"/>
      <charset val="204"/>
    </font>
    <font>
      <b/>
      <sz val="7"/>
      <name val="Arial"/>
      <family val="2"/>
    </font>
    <font>
      <sz val="7"/>
      <color rgb="FF000000"/>
      <name val="Arial MT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000000"/>
      <name val="Times New Roman"/>
      <charset val="204"/>
    </font>
    <font>
      <sz val="7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rgb="FF00000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24">
    <xf numFmtId="0" fontId="0" fillId="0" borderId="0" xfId="0" applyAlignment="1">
      <alignment horizontal="left" vertical="top"/>
    </xf>
    <xf numFmtId="0" fontId="4" fillId="0" borderId="0" xfId="1"/>
    <xf numFmtId="0" fontId="1" fillId="0" borderId="0" xfId="0" applyFont="1" applyAlignment="1">
      <alignment vertical="top" wrapText="1"/>
    </xf>
    <xf numFmtId="0" fontId="0" fillId="0" borderId="0" xfId="0"/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13" fillId="4" borderId="5" xfId="1" applyFont="1" applyFill="1" applyBorder="1" applyAlignment="1">
      <alignment horizontal="center" vertical="center" wrapText="1"/>
    </xf>
    <xf numFmtId="0" fontId="13" fillId="4" borderId="6" xfId="1" applyFont="1" applyFill="1" applyBorder="1" applyAlignment="1">
      <alignment horizontal="center" vertical="center" wrapText="1"/>
    </xf>
    <xf numFmtId="165" fontId="13" fillId="4" borderId="6" xfId="1" applyNumberFormat="1" applyFont="1" applyFill="1" applyBorder="1" applyAlignment="1">
      <alignment horizontal="center" vertical="center" wrapText="1"/>
    </xf>
    <xf numFmtId="43" fontId="13" fillId="4" borderId="6" xfId="3" applyFont="1" applyFill="1" applyBorder="1" applyAlignment="1">
      <alignment horizontal="center" vertical="center" wrapText="1"/>
    </xf>
    <xf numFmtId="43" fontId="13" fillId="4" borderId="7" xfId="3" applyFont="1" applyFill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43" fontId="13" fillId="0" borderId="1" xfId="3" applyFont="1" applyBorder="1" applyAlignment="1">
      <alignment horizontal="center" vertical="center" wrapText="1"/>
    </xf>
    <xf numFmtId="43" fontId="14" fillId="0" borderId="4" xfId="3" applyFont="1" applyBorder="1"/>
    <xf numFmtId="0" fontId="14" fillId="2" borderId="3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165" fontId="14" fillId="2" borderId="1" xfId="1" applyNumberFormat="1" applyFont="1" applyFill="1" applyBorder="1" applyAlignment="1">
      <alignment horizontal="center" vertical="center" wrapText="1"/>
    </xf>
    <xf numFmtId="43" fontId="14" fillId="2" borderId="1" xfId="3" applyFont="1" applyFill="1" applyBorder="1" applyAlignment="1">
      <alignment horizontal="center" vertical="center" wrapText="1"/>
    </xf>
    <xf numFmtId="43" fontId="14" fillId="2" borderId="4" xfId="3" applyFont="1" applyFill="1" applyBorder="1" applyAlignment="1">
      <alignment vertical="center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 wrapText="1"/>
    </xf>
    <xf numFmtId="43" fontId="14" fillId="0" borderId="1" xfId="3" applyFont="1" applyBorder="1" applyAlignment="1">
      <alignment horizontal="center" vertical="center" wrapText="1"/>
    </xf>
    <xf numFmtId="43" fontId="14" fillId="2" borderId="4" xfId="3" applyFont="1" applyFill="1" applyBorder="1"/>
    <xf numFmtId="1" fontId="12" fillId="0" borderId="1" xfId="0" applyNumberFormat="1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 shrinkToFit="1"/>
    </xf>
    <xf numFmtId="43" fontId="12" fillId="0" borderId="1" xfId="3" applyFont="1" applyBorder="1" applyAlignment="1">
      <alignment horizontal="center" vertical="center" wrapText="1" shrinkToFit="1"/>
    </xf>
    <xf numFmtId="43" fontId="12" fillId="0" borderId="4" xfId="3" applyFont="1" applyBorder="1" applyAlignment="1">
      <alignment horizontal="left" vertical="top"/>
    </xf>
    <xf numFmtId="164" fontId="12" fillId="0" borderId="1" xfId="0" applyNumberFormat="1" applyFont="1" applyBorder="1" applyAlignment="1">
      <alignment horizontal="center" vertical="center" wrapText="1" shrinkToFit="1"/>
    </xf>
    <xf numFmtId="0" fontId="12" fillId="0" borderId="3" xfId="0" applyFont="1" applyBorder="1" applyAlignment="1">
      <alignment horizontal="center" vertical="center" wrapText="1"/>
    </xf>
    <xf numFmtId="43" fontId="12" fillId="3" borderId="1" xfId="3" applyFont="1" applyFill="1" applyBorder="1" applyAlignment="1">
      <alignment horizontal="center" vertical="center" wrapText="1"/>
    </xf>
    <xf numFmtId="43" fontId="12" fillId="0" borderId="4" xfId="3" applyFont="1" applyBorder="1"/>
    <xf numFmtId="43" fontId="13" fillId="0" borderId="1" xfId="3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6" fillId="0" borderId="1" xfId="3" applyFont="1" applyBorder="1" applyAlignment="1">
      <alignment horizontal="center" vertical="center" wrapText="1" shrinkToFit="1"/>
    </xf>
    <xf numFmtId="0" fontId="14" fillId="0" borderId="0" xfId="1" applyFont="1" applyAlignment="1">
      <alignment horizontal="center" vertical="center" wrapText="1"/>
    </xf>
    <xf numFmtId="43" fontId="14" fillId="0" borderId="0" xfId="3" applyFont="1" applyAlignment="1">
      <alignment horizontal="center" vertical="center" wrapText="1"/>
    </xf>
    <xf numFmtId="43" fontId="14" fillId="0" borderId="0" xfId="3" applyFont="1"/>
    <xf numFmtId="165" fontId="14" fillId="0" borderId="0" xfId="1" applyNumberFormat="1" applyFont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 shrinkToFit="1"/>
    </xf>
    <xf numFmtId="0" fontId="14" fillId="0" borderId="2" xfId="0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 wrapText="1" shrinkToFit="1"/>
    </xf>
    <xf numFmtId="43" fontId="12" fillId="0" borderId="2" xfId="3" applyFont="1" applyBorder="1" applyAlignment="1">
      <alignment horizontal="center" vertical="center" wrapText="1" shrinkToFit="1"/>
    </xf>
    <xf numFmtId="43" fontId="14" fillId="0" borderId="2" xfId="3" applyFont="1" applyBorder="1" applyAlignment="1">
      <alignment horizontal="center" vertical="center" wrapText="1"/>
    </xf>
    <xf numFmtId="43" fontId="12" fillId="0" borderId="11" xfId="3" applyFont="1" applyBorder="1" applyAlignment="1">
      <alignment horizontal="left" vertical="top"/>
    </xf>
    <xf numFmtId="0" fontId="14" fillId="2" borderId="1" xfId="1" applyFont="1" applyFill="1" applyBorder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14" fillId="0" borderId="2" xfId="1" applyFont="1" applyBorder="1" applyAlignment="1">
      <alignment vertical="center" wrapText="1"/>
    </xf>
    <xf numFmtId="0" fontId="14" fillId="0" borderId="0" xfId="1" applyFont="1" applyAlignment="1">
      <alignment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vertical="center" wrapText="1"/>
    </xf>
    <xf numFmtId="1" fontId="12" fillId="0" borderId="1" xfId="0" applyNumberFormat="1" applyFont="1" applyBorder="1" applyAlignment="1">
      <alignment horizontal="center" vertical="center" shrinkToFit="1"/>
    </xf>
    <xf numFmtId="166" fontId="12" fillId="0" borderId="1" xfId="0" applyNumberFormat="1" applyFont="1" applyBorder="1" applyAlignment="1">
      <alignment horizontal="center" vertical="center" shrinkToFit="1"/>
    </xf>
    <xf numFmtId="2" fontId="12" fillId="0" borderId="1" xfId="0" applyNumberFormat="1" applyFont="1" applyBorder="1" applyAlignment="1">
      <alignment horizontal="center" vertical="center" shrinkToFit="1"/>
    </xf>
    <xf numFmtId="164" fontId="12" fillId="0" borderId="1" xfId="0" applyNumberFormat="1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 shrinkToFit="1"/>
    </xf>
    <xf numFmtId="43" fontId="16" fillId="2" borderId="1" xfId="3" applyFont="1" applyFill="1" applyBorder="1" applyAlignment="1">
      <alignment horizontal="center" vertical="center" wrapText="1" shrinkToFit="1"/>
    </xf>
    <xf numFmtId="43" fontId="13" fillId="2" borderId="4" xfId="3" applyFont="1" applyFill="1" applyBorder="1"/>
    <xf numFmtId="0" fontId="17" fillId="0" borderId="0" xfId="0" applyFont="1" applyAlignment="1">
      <alignment horizontal="left" vertical="top"/>
    </xf>
    <xf numFmtId="0" fontId="16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43" fontId="16" fillId="2" borderId="1" xfId="3" applyFont="1" applyFill="1" applyBorder="1" applyAlignment="1">
      <alignment horizontal="center" vertical="center" wrapText="1"/>
    </xf>
    <xf numFmtId="0" fontId="17" fillId="0" borderId="0" xfId="0" applyFont="1"/>
    <xf numFmtId="43" fontId="13" fillId="2" borderId="4" xfId="3" applyFont="1" applyFill="1" applyBorder="1" applyAlignment="1">
      <alignment vertical="center"/>
    </xf>
    <xf numFmtId="0" fontId="17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4" fillId="0" borderId="0" xfId="1" applyFill="1" applyBorder="1"/>
    <xf numFmtId="0" fontId="17" fillId="0" borderId="0" xfId="0" applyFont="1" applyFill="1" applyBorder="1" applyAlignment="1">
      <alignment horizontal="left" vertical="top"/>
    </xf>
    <xf numFmtId="0" fontId="0" fillId="0" borderId="0" xfId="0" applyFill="1" applyBorder="1"/>
    <xf numFmtId="0" fontId="17" fillId="0" borderId="0" xfId="0" applyFont="1" applyFill="1" applyBorder="1"/>
    <xf numFmtId="0" fontId="13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 wrapText="1"/>
    </xf>
    <xf numFmtId="0" fontId="4" fillId="0" borderId="0" xfId="1" applyAlignment="1">
      <alignment horizontal="center" vertical="center" wrapText="1"/>
    </xf>
    <xf numFmtId="44" fontId="4" fillId="0" borderId="0" xfId="4" applyFont="1" applyAlignment="1">
      <alignment vertical="center"/>
    </xf>
    <xf numFmtId="2" fontId="2" fillId="0" borderId="13" xfId="0" applyNumberFormat="1" applyFont="1" applyBorder="1" applyAlignment="1">
      <alignment horizontal="right" vertical="top" shrinkToFi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22" xfId="0" applyFont="1" applyBorder="1" applyAlignment="1">
      <alignment horizontal="left" vertical="center"/>
    </xf>
    <xf numFmtId="0" fontId="12" fillId="0" borderId="2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4" fillId="0" borderId="19" xfId="1" applyFont="1" applyBorder="1" applyAlignment="1">
      <alignment horizontal="center" vertical="center" wrapText="1"/>
    </xf>
    <xf numFmtId="0" fontId="14" fillId="0" borderId="20" xfId="1" applyFont="1" applyBorder="1" applyAlignment="1">
      <alignment horizontal="center" vertical="center" wrapText="1"/>
    </xf>
    <xf numFmtId="0" fontId="14" fillId="0" borderId="25" xfId="1" applyFont="1" applyBorder="1" applyAlignment="1">
      <alignment horizontal="center" vertical="center" wrapText="1"/>
    </xf>
    <xf numFmtId="0" fontId="14" fillId="0" borderId="26" xfId="1" applyFont="1" applyBorder="1" applyAlignment="1">
      <alignment horizontal="center" vertical="center" wrapText="1"/>
    </xf>
    <xf numFmtId="0" fontId="14" fillId="0" borderId="27" xfId="1" applyFont="1" applyBorder="1" applyAlignment="1">
      <alignment horizontal="center" vertical="center" wrapText="1"/>
    </xf>
  </cellXfs>
  <cellStyles count="5">
    <cellStyle name="Moeda" xfId="4" builtinId="4"/>
    <cellStyle name="Normal" xfId="0" builtinId="0"/>
    <cellStyle name="Normal 2" xfId="1" xr:uid="{60734205-CC9B-4911-81B1-584D9E0D1E2E}"/>
    <cellStyle name="Normal 3" xfId="2" xr:uid="{9DB7E6B6-1B0E-47C2-9560-0D8F3509BDB4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201553</xdr:colOff>
      <xdr:row>0</xdr:row>
      <xdr:rowOff>154736</xdr:rowOff>
    </xdr:from>
    <xdr:to>
      <xdr:col>2</xdr:col>
      <xdr:colOff>485016</xdr:colOff>
      <xdr:row>0</xdr:row>
      <xdr:rowOff>605403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49ACC930-7EB5-4159-8901-E8BF26FE5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553" y="154736"/>
          <a:ext cx="1792933" cy="450667"/>
        </a:xfrm>
        <a:prstGeom prst="rect">
          <a:avLst/>
        </a:prstGeom>
      </xdr:spPr>
    </xdr:pic>
    <xdr:clientData/>
  </xdr:twoCellAnchor>
  <xdr:twoCellAnchor editAs="oneCell">
    <xdr:from>
      <xdr:col>6</xdr:col>
      <xdr:colOff>581188</xdr:colOff>
      <xdr:row>0</xdr:row>
      <xdr:rowOff>66689</xdr:rowOff>
    </xdr:from>
    <xdr:to>
      <xdr:col>9</xdr:col>
      <xdr:colOff>758771</xdr:colOff>
      <xdr:row>0</xdr:row>
      <xdr:rowOff>635251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65BC828-B1F7-42DF-979A-CBBCAE454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34408" y="66689"/>
          <a:ext cx="2784850" cy="56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A6EC5-2E5D-4541-AC27-EB7423CB0750}">
  <sheetPr>
    <pageSetUpPr fitToPage="1"/>
  </sheetPr>
  <dimension ref="A1:R135"/>
  <sheetViews>
    <sheetView tabSelected="1" view="pageBreakPreview" topLeftCell="A118" zoomScale="90" zoomScaleNormal="118" zoomScaleSheetLayoutView="90" workbookViewId="0">
      <selection activeCell="L119" sqref="L119"/>
    </sheetView>
  </sheetViews>
  <sheetFormatPr defaultRowHeight="12.75" x14ac:dyDescent="0.2"/>
  <cols>
    <col min="1" max="1" width="9.83203125" style="39" customWidth="1"/>
    <col min="2" max="2" width="16.5" style="39" customWidth="1"/>
    <col min="3" max="3" width="16.33203125" style="39" customWidth="1"/>
    <col min="4" max="4" width="21.6640625" style="39" customWidth="1"/>
    <col min="5" max="5" width="73.83203125" style="54" customWidth="1"/>
    <col min="6" max="6" width="13.1640625" style="39" customWidth="1"/>
    <col min="7" max="7" width="13" style="42" bestFit="1" customWidth="1"/>
    <col min="8" max="8" width="17" style="40" customWidth="1"/>
    <col min="9" max="9" width="15.6640625" style="40" customWidth="1"/>
    <col min="10" max="10" width="16.33203125" style="41" bestFit="1" customWidth="1"/>
    <col min="11" max="13" width="9.33203125" style="1"/>
    <col min="14" max="14" width="9.33203125" style="1" customWidth="1"/>
    <col min="15" max="15" width="9.33203125" style="79" customWidth="1"/>
    <col min="16" max="16384" width="9.33203125" style="79"/>
  </cols>
  <sheetData>
    <row r="1" spans="1:14" s="78" customFormat="1" ht="63.75" customHeight="1" x14ac:dyDescent="0.2">
      <c r="A1" s="95"/>
      <c r="B1" s="96"/>
      <c r="C1" s="96"/>
      <c r="D1" s="96"/>
      <c r="E1" s="96"/>
      <c r="F1" s="96"/>
      <c r="G1" s="96"/>
      <c r="H1" s="96"/>
      <c r="I1" s="96"/>
      <c r="J1" s="97"/>
      <c r="K1"/>
      <c r="L1" s="5"/>
      <c r="M1" s="5"/>
      <c r="N1" s="5"/>
    </row>
    <row r="2" spans="1:14" s="78" customFormat="1" ht="16.5" x14ac:dyDescent="0.2">
      <c r="A2" s="98" t="s">
        <v>161</v>
      </c>
      <c r="B2" s="87"/>
      <c r="C2" s="87"/>
      <c r="D2" s="87"/>
      <c r="E2" s="87"/>
      <c r="F2" s="87"/>
      <c r="G2" s="87"/>
      <c r="H2" s="87"/>
      <c r="I2" s="87"/>
      <c r="J2" s="99"/>
      <c r="K2"/>
      <c r="L2" s="5"/>
      <c r="M2" s="5"/>
      <c r="N2" s="5"/>
    </row>
    <row r="3" spans="1:14" s="78" customFormat="1" ht="16.5" x14ac:dyDescent="0.2">
      <c r="A3" s="100" t="s">
        <v>177</v>
      </c>
      <c r="B3" s="88"/>
      <c r="C3" s="88"/>
      <c r="D3" s="88"/>
      <c r="E3" s="88"/>
      <c r="F3" s="88"/>
      <c r="G3" s="88"/>
      <c r="H3" s="88"/>
      <c r="I3" s="88"/>
      <c r="J3" s="101"/>
      <c r="K3"/>
      <c r="L3" s="5"/>
      <c r="M3" s="5"/>
      <c r="N3" s="5"/>
    </row>
    <row r="4" spans="1:14" s="78" customFormat="1" ht="16.5" x14ac:dyDescent="0.2">
      <c r="A4" s="102" t="s">
        <v>178</v>
      </c>
      <c r="B4" s="89"/>
      <c r="C4" s="89"/>
      <c r="D4" s="89"/>
      <c r="E4" s="89"/>
      <c r="F4" s="89"/>
      <c r="G4" s="89"/>
      <c r="H4" s="89"/>
      <c r="I4" s="89"/>
      <c r="J4" s="103"/>
      <c r="K4"/>
      <c r="L4" s="5"/>
      <c r="M4" s="5"/>
      <c r="N4" s="5"/>
    </row>
    <row r="5" spans="1:14" s="78" customFormat="1" ht="5.25" customHeight="1" x14ac:dyDescent="0.2">
      <c r="A5" s="104"/>
      <c r="B5" s="90"/>
      <c r="C5" s="90"/>
      <c r="D5" s="90"/>
      <c r="E5" s="90"/>
      <c r="F5" s="90"/>
      <c r="G5" s="90"/>
      <c r="H5" s="90"/>
      <c r="I5" s="90"/>
      <c r="J5" s="105"/>
      <c r="K5"/>
      <c r="L5" s="5"/>
      <c r="M5" s="5"/>
      <c r="N5" s="5"/>
    </row>
    <row r="6" spans="1:14" s="78" customFormat="1" ht="36.75" customHeight="1" x14ac:dyDescent="0.2">
      <c r="A6" s="106" t="s">
        <v>160</v>
      </c>
      <c r="B6" s="107"/>
      <c r="C6" s="107"/>
      <c r="D6" s="107"/>
      <c r="E6" s="107"/>
      <c r="F6" s="107"/>
      <c r="G6" s="107"/>
      <c r="H6" s="107"/>
      <c r="I6" s="107"/>
      <c r="J6" s="108"/>
      <c r="K6"/>
      <c r="L6" s="5"/>
      <c r="M6" s="5"/>
      <c r="N6" s="5"/>
    </row>
    <row r="7" spans="1:14" s="78" customFormat="1" ht="15" customHeight="1" x14ac:dyDescent="0.2">
      <c r="A7" s="109" t="s">
        <v>154</v>
      </c>
      <c r="B7" s="110"/>
      <c r="C7" s="110"/>
      <c r="D7" s="110"/>
      <c r="E7" s="110"/>
      <c r="F7" s="110"/>
      <c r="G7" s="110"/>
      <c r="H7" s="110"/>
      <c r="I7" s="110"/>
      <c r="J7" s="111"/>
      <c r="K7"/>
      <c r="L7" s="5"/>
      <c r="M7" s="5"/>
      <c r="N7" s="5"/>
    </row>
    <row r="8" spans="1:14" s="78" customFormat="1" ht="6.75" customHeight="1" x14ac:dyDescent="0.2">
      <c r="A8" s="112"/>
      <c r="B8" s="113"/>
      <c r="C8" s="113"/>
      <c r="D8" s="113"/>
      <c r="E8" s="113"/>
      <c r="F8" s="113"/>
      <c r="G8" s="113"/>
      <c r="H8" s="113"/>
      <c r="I8" s="113"/>
      <c r="J8" s="114"/>
      <c r="K8"/>
      <c r="L8" s="5"/>
      <c r="M8" s="5"/>
      <c r="N8" s="5"/>
    </row>
    <row r="9" spans="1:14" s="78" customFormat="1" ht="15" customHeight="1" x14ac:dyDescent="0.2">
      <c r="A9" s="109" t="s">
        <v>157</v>
      </c>
      <c r="B9" s="110"/>
      <c r="C9" s="110"/>
      <c r="D9" s="110"/>
      <c r="E9" s="110"/>
      <c r="F9" s="110"/>
      <c r="G9" s="110"/>
      <c r="H9" s="110"/>
      <c r="I9" s="110"/>
      <c r="J9" s="111"/>
      <c r="K9"/>
      <c r="L9" s="5"/>
      <c r="M9" s="5"/>
      <c r="N9" s="5"/>
    </row>
    <row r="10" spans="1:14" s="78" customFormat="1" ht="15" customHeight="1" x14ac:dyDescent="0.2">
      <c r="A10" s="109" t="s">
        <v>159</v>
      </c>
      <c r="B10" s="110"/>
      <c r="C10" s="110"/>
      <c r="D10" s="110"/>
      <c r="E10" s="110"/>
      <c r="F10" s="110"/>
      <c r="G10" s="110"/>
      <c r="H10" s="110"/>
      <c r="I10" s="110"/>
      <c r="J10" s="111"/>
      <c r="K10"/>
      <c r="L10" s="5"/>
      <c r="M10" s="5"/>
      <c r="N10" s="5"/>
    </row>
    <row r="11" spans="1:14" s="78" customFormat="1" ht="15" customHeight="1" x14ac:dyDescent="0.2">
      <c r="A11" s="109" t="s">
        <v>155</v>
      </c>
      <c r="B11" s="110"/>
      <c r="C11" s="110"/>
      <c r="D11" s="110"/>
      <c r="E11" s="110"/>
      <c r="F11" s="110"/>
      <c r="G11" s="110"/>
      <c r="H11" s="110"/>
      <c r="I11" s="110"/>
      <c r="J11" s="111"/>
      <c r="K11"/>
      <c r="L11" s="5"/>
      <c r="M11" s="5"/>
      <c r="N11" s="5"/>
    </row>
    <row r="12" spans="1:14" s="78" customFormat="1" ht="15" customHeight="1" x14ac:dyDescent="0.2">
      <c r="A12" s="109" t="s">
        <v>158</v>
      </c>
      <c r="B12" s="110"/>
      <c r="C12" s="110"/>
      <c r="D12" s="110"/>
      <c r="E12" s="110"/>
      <c r="F12" s="110"/>
      <c r="G12" s="110"/>
      <c r="H12" s="110"/>
      <c r="I12" s="110"/>
      <c r="J12" s="111"/>
      <c r="K12"/>
      <c r="L12" s="5"/>
      <c r="M12" s="5"/>
      <c r="N12" s="5"/>
    </row>
    <row r="13" spans="1:14" s="78" customFormat="1" ht="6.75" customHeight="1" x14ac:dyDescent="0.2">
      <c r="A13" s="112"/>
      <c r="B13" s="113"/>
      <c r="C13" s="113"/>
      <c r="D13" s="113"/>
      <c r="E13" s="113"/>
      <c r="F13" s="113"/>
      <c r="G13" s="113"/>
      <c r="H13" s="113"/>
      <c r="I13" s="113"/>
      <c r="J13" s="114"/>
      <c r="K13"/>
      <c r="L13" s="5"/>
      <c r="M13" s="5"/>
      <c r="N13" s="5"/>
    </row>
    <row r="14" spans="1:14" s="78" customFormat="1" ht="30.75" customHeight="1" x14ac:dyDescent="0.2">
      <c r="A14" s="106" t="s">
        <v>156</v>
      </c>
      <c r="B14" s="107"/>
      <c r="C14" s="107"/>
      <c r="D14" s="107"/>
      <c r="E14" s="107"/>
      <c r="F14" s="107"/>
      <c r="G14" s="107"/>
      <c r="H14" s="107"/>
      <c r="I14" s="107"/>
      <c r="J14" s="108"/>
      <c r="K14"/>
      <c r="L14" s="5"/>
      <c r="M14" s="5"/>
      <c r="N14" s="5"/>
    </row>
    <row r="15" spans="1:14" s="78" customFormat="1" ht="6.75" customHeight="1" x14ac:dyDescent="0.2">
      <c r="A15" s="115"/>
      <c r="B15" s="55"/>
      <c r="C15" s="55"/>
      <c r="D15" s="55"/>
      <c r="E15" s="56"/>
      <c r="F15" s="55"/>
      <c r="G15" s="55"/>
      <c r="H15" s="55"/>
      <c r="I15" s="55"/>
      <c r="J15" s="116"/>
      <c r="K15"/>
      <c r="L15" s="5"/>
      <c r="M15" s="5"/>
      <c r="N15" s="5"/>
    </row>
    <row r="16" spans="1:14" ht="25.5" x14ac:dyDescent="0.2">
      <c r="A16" s="6" t="s">
        <v>54</v>
      </c>
      <c r="B16" s="7" t="s">
        <v>50</v>
      </c>
      <c r="C16" s="7" t="s">
        <v>55</v>
      </c>
      <c r="D16" s="7" t="s">
        <v>49</v>
      </c>
      <c r="E16" s="7" t="s">
        <v>48</v>
      </c>
      <c r="F16" s="7" t="s">
        <v>47</v>
      </c>
      <c r="G16" s="8" t="s">
        <v>147</v>
      </c>
      <c r="H16" s="9" t="s">
        <v>46</v>
      </c>
      <c r="I16" s="9" t="s">
        <v>153</v>
      </c>
      <c r="J16" s="10" t="s">
        <v>152</v>
      </c>
    </row>
    <row r="17" spans="1:14" x14ac:dyDescent="0.2">
      <c r="A17" s="11">
        <v>1</v>
      </c>
      <c r="B17" s="83" t="s">
        <v>52</v>
      </c>
      <c r="C17" s="83"/>
      <c r="D17" s="83"/>
      <c r="E17" s="83"/>
      <c r="F17" s="83"/>
      <c r="G17" s="83"/>
      <c r="H17" s="83"/>
      <c r="I17" s="12"/>
      <c r="J17" s="13"/>
    </row>
    <row r="18" spans="1:14" hidden="1" x14ac:dyDescent="0.2">
      <c r="A18" s="11" t="s">
        <v>56</v>
      </c>
      <c r="B18" s="83" t="s">
        <v>53</v>
      </c>
      <c r="C18" s="83"/>
      <c r="D18" s="83"/>
      <c r="E18" s="83"/>
      <c r="F18" s="83"/>
      <c r="G18" s="83"/>
      <c r="H18" s="83"/>
      <c r="I18" s="12"/>
      <c r="J18" s="13"/>
    </row>
    <row r="19" spans="1:14" hidden="1" x14ac:dyDescent="0.2">
      <c r="A19" s="14" t="s">
        <v>51</v>
      </c>
      <c r="B19" s="15">
        <v>93567</v>
      </c>
      <c r="C19" s="16" t="s">
        <v>2</v>
      </c>
      <c r="D19" s="15" t="s">
        <v>4</v>
      </c>
      <c r="E19" s="51" t="s">
        <v>36</v>
      </c>
      <c r="F19" s="15" t="s">
        <v>24</v>
      </c>
      <c r="G19" s="17" t="s">
        <v>4</v>
      </c>
      <c r="H19" s="18" t="s">
        <v>4</v>
      </c>
      <c r="I19" s="18">
        <f>SUM(I20:I25)</f>
        <v>17624.03</v>
      </c>
      <c r="J19" s="19">
        <f>TRUNC(I19*1.2907,2)</f>
        <v>22747.33</v>
      </c>
      <c r="L19" s="2"/>
      <c r="M19" s="2"/>
      <c r="N19" s="2"/>
    </row>
    <row r="20" spans="1:14" hidden="1" x14ac:dyDescent="0.2">
      <c r="A20" s="20"/>
      <c r="B20" s="21">
        <v>40813</v>
      </c>
      <c r="C20" s="22" t="s">
        <v>2</v>
      </c>
      <c r="D20" s="21" t="s">
        <v>8</v>
      </c>
      <c r="E20" s="52" t="s">
        <v>45</v>
      </c>
      <c r="F20" s="21" t="s">
        <v>24</v>
      </c>
      <c r="G20" s="23">
        <v>1</v>
      </c>
      <c r="H20" s="24">
        <v>17178.12</v>
      </c>
      <c r="I20" s="24">
        <f>TRUNC(H20*G20,2)</f>
        <v>17178.12</v>
      </c>
      <c r="J20" s="13"/>
      <c r="L20" s="2"/>
      <c r="M20" s="2"/>
      <c r="N20" s="2"/>
    </row>
    <row r="21" spans="1:14" hidden="1" x14ac:dyDescent="0.2">
      <c r="A21" s="20"/>
      <c r="B21" s="21">
        <v>40863</v>
      </c>
      <c r="C21" s="22" t="s">
        <v>2</v>
      </c>
      <c r="D21" s="21" t="s">
        <v>8</v>
      </c>
      <c r="E21" s="52" t="s">
        <v>26</v>
      </c>
      <c r="F21" s="21" t="s">
        <v>24</v>
      </c>
      <c r="G21" s="23">
        <v>1</v>
      </c>
      <c r="H21" s="24">
        <v>152.35</v>
      </c>
      <c r="I21" s="24">
        <f t="shared" ref="I21:I25" si="0">TRUNC(H21*G21,2)</f>
        <v>152.35</v>
      </c>
      <c r="J21" s="13"/>
    </row>
    <row r="22" spans="1:14" hidden="1" x14ac:dyDescent="0.2">
      <c r="A22" s="20"/>
      <c r="B22" s="21">
        <v>40864</v>
      </c>
      <c r="C22" s="22" t="s">
        <v>2</v>
      </c>
      <c r="D22" s="21" t="s">
        <v>8</v>
      </c>
      <c r="E22" s="52" t="s">
        <v>25</v>
      </c>
      <c r="F22" s="21" t="s">
        <v>24</v>
      </c>
      <c r="G22" s="23">
        <v>1</v>
      </c>
      <c r="H22" s="24">
        <v>11.8</v>
      </c>
      <c r="I22" s="24">
        <f t="shared" si="0"/>
        <v>11.8</v>
      </c>
      <c r="J22" s="13"/>
    </row>
    <row r="23" spans="1:14" ht="25.5" hidden="1" x14ac:dyDescent="0.2">
      <c r="A23" s="20"/>
      <c r="B23" s="21">
        <v>43474</v>
      </c>
      <c r="C23" s="22" t="s">
        <v>2</v>
      </c>
      <c r="D23" s="21" t="s">
        <v>8</v>
      </c>
      <c r="E23" s="52" t="s">
        <v>44</v>
      </c>
      <c r="F23" s="21" t="s">
        <v>24</v>
      </c>
      <c r="G23" s="23">
        <v>1</v>
      </c>
      <c r="H23" s="24">
        <v>1.9</v>
      </c>
      <c r="I23" s="24">
        <f t="shared" si="0"/>
        <v>1.9</v>
      </c>
      <c r="J23" s="13"/>
    </row>
    <row r="24" spans="1:14" ht="25.5" hidden="1" x14ac:dyDescent="0.2">
      <c r="A24" s="20"/>
      <c r="B24" s="21">
        <v>43498</v>
      </c>
      <c r="C24" s="22" t="s">
        <v>2</v>
      </c>
      <c r="D24" s="21" t="s">
        <v>8</v>
      </c>
      <c r="E24" s="52" t="s">
        <v>43</v>
      </c>
      <c r="F24" s="21" t="s">
        <v>24</v>
      </c>
      <c r="G24" s="23">
        <v>1</v>
      </c>
      <c r="H24" s="24">
        <v>123.54</v>
      </c>
      <c r="I24" s="24">
        <f t="shared" si="0"/>
        <v>123.54</v>
      </c>
      <c r="J24" s="13"/>
    </row>
    <row r="25" spans="1:14" ht="25.5" hidden="1" x14ac:dyDescent="0.2">
      <c r="A25" s="20"/>
      <c r="B25" s="21">
        <v>95417</v>
      </c>
      <c r="C25" s="22" t="s">
        <v>2</v>
      </c>
      <c r="D25" s="21" t="s">
        <v>1</v>
      </c>
      <c r="E25" s="52" t="s">
        <v>42</v>
      </c>
      <c r="F25" s="21" t="s">
        <v>24</v>
      </c>
      <c r="G25" s="23">
        <v>1</v>
      </c>
      <c r="H25" s="24">
        <v>156.32</v>
      </c>
      <c r="I25" s="24">
        <f t="shared" si="0"/>
        <v>156.32</v>
      </c>
      <c r="J25" s="13"/>
    </row>
    <row r="26" spans="1:14" hidden="1" x14ac:dyDescent="0.2">
      <c r="A26" s="14" t="s">
        <v>57</v>
      </c>
      <c r="B26" s="15">
        <v>93572</v>
      </c>
      <c r="C26" s="16" t="s">
        <v>2</v>
      </c>
      <c r="D26" s="15" t="s">
        <v>4</v>
      </c>
      <c r="E26" s="51" t="s">
        <v>41</v>
      </c>
      <c r="F26" s="15" t="s">
        <v>24</v>
      </c>
      <c r="G26" s="17" t="s">
        <v>4</v>
      </c>
      <c r="H26" s="18" t="s">
        <v>4</v>
      </c>
      <c r="I26" s="18">
        <f>SUM(I27:I32)</f>
        <v>3732.28</v>
      </c>
      <c r="J26" s="25">
        <f>TRUNC(I26*1.2907,2)</f>
        <v>4817.25</v>
      </c>
    </row>
    <row r="27" spans="1:14" hidden="1" x14ac:dyDescent="0.2">
      <c r="A27" s="20"/>
      <c r="B27" s="21">
        <v>40818</v>
      </c>
      <c r="C27" s="22" t="s">
        <v>2</v>
      </c>
      <c r="D27" s="21" t="s">
        <v>8</v>
      </c>
      <c r="E27" s="52" t="s">
        <v>40</v>
      </c>
      <c r="F27" s="21" t="s">
        <v>24</v>
      </c>
      <c r="G27" s="23">
        <v>1</v>
      </c>
      <c r="H27" s="24">
        <v>3303.34</v>
      </c>
      <c r="I27" s="24">
        <f t="shared" ref="I27:I32" si="1">TRUNC(H27*G27,2)</f>
        <v>3303.34</v>
      </c>
      <c r="J27" s="13"/>
    </row>
    <row r="28" spans="1:14" hidden="1" x14ac:dyDescent="0.2">
      <c r="A28" s="20"/>
      <c r="B28" s="21">
        <v>40863</v>
      </c>
      <c r="C28" s="22" t="s">
        <v>2</v>
      </c>
      <c r="D28" s="21" t="s">
        <v>8</v>
      </c>
      <c r="E28" s="52" t="s">
        <v>26</v>
      </c>
      <c r="F28" s="21" t="s">
        <v>24</v>
      </c>
      <c r="G28" s="23">
        <v>1</v>
      </c>
      <c r="H28" s="24">
        <v>152.35</v>
      </c>
      <c r="I28" s="24">
        <f t="shared" si="1"/>
        <v>152.35</v>
      </c>
      <c r="J28" s="13"/>
    </row>
    <row r="29" spans="1:14" hidden="1" x14ac:dyDescent="0.2">
      <c r="A29" s="20"/>
      <c r="B29" s="21">
        <v>40864</v>
      </c>
      <c r="C29" s="22" t="s">
        <v>2</v>
      </c>
      <c r="D29" s="21" t="s">
        <v>8</v>
      </c>
      <c r="E29" s="52" t="s">
        <v>25</v>
      </c>
      <c r="F29" s="21" t="s">
        <v>24</v>
      </c>
      <c r="G29" s="23">
        <v>1</v>
      </c>
      <c r="H29" s="24">
        <v>11.8</v>
      </c>
      <c r="I29" s="24">
        <f t="shared" si="1"/>
        <v>11.8</v>
      </c>
      <c r="J29" s="13"/>
    </row>
    <row r="30" spans="1:14" ht="25.5" hidden="1" x14ac:dyDescent="0.2">
      <c r="A30" s="20"/>
      <c r="B30" s="21">
        <v>43475</v>
      </c>
      <c r="C30" s="22" t="s">
        <v>2</v>
      </c>
      <c r="D30" s="21" t="s">
        <v>8</v>
      </c>
      <c r="E30" s="52" t="s">
        <v>39</v>
      </c>
      <c r="F30" s="21" t="s">
        <v>24</v>
      </c>
      <c r="G30" s="23">
        <v>1</v>
      </c>
      <c r="H30" s="24">
        <v>18.579999999999998</v>
      </c>
      <c r="I30" s="24">
        <f t="shared" si="1"/>
        <v>18.579999999999998</v>
      </c>
      <c r="J30" s="13"/>
    </row>
    <row r="31" spans="1:14" ht="25.5" hidden="1" x14ac:dyDescent="0.2">
      <c r="A31" s="20"/>
      <c r="B31" s="21">
        <v>43499</v>
      </c>
      <c r="C31" s="22" t="s">
        <v>2</v>
      </c>
      <c r="D31" s="21" t="s">
        <v>8</v>
      </c>
      <c r="E31" s="52" t="s">
        <v>38</v>
      </c>
      <c r="F31" s="21" t="s">
        <v>24</v>
      </c>
      <c r="G31" s="23">
        <v>1</v>
      </c>
      <c r="H31" s="24">
        <v>202.94</v>
      </c>
      <c r="I31" s="24">
        <f t="shared" si="1"/>
        <v>202.94</v>
      </c>
      <c r="J31" s="13"/>
    </row>
    <row r="32" spans="1:14" ht="25.5" hidden="1" x14ac:dyDescent="0.2">
      <c r="A32" s="20"/>
      <c r="B32" s="21">
        <v>95422</v>
      </c>
      <c r="C32" s="22" t="s">
        <v>2</v>
      </c>
      <c r="D32" s="21" t="s">
        <v>1</v>
      </c>
      <c r="E32" s="52" t="s">
        <v>37</v>
      </c>
      <c r="F32" s="21" t="s">
        <v>24</v>
      </c>
      <c r="G32" s="23">
        <v>1</v>
      </c>
      <c r="H32" s="24">
        <v>43.27</v>
      </c>
      <c r="I32" s="24">
        <f t="shared" si="1"/>
        <v>43.27</v>
      </c>
      <c r="J32" s="13"/>
    </row>
    <row r="33" spans="1:14" hidden="1" x14ac:dyDescent="0.2">
      <c r="A33" s="14" t="s">
        <v>59</v>
      </c>
      <c r="B33" s="15">
        <v>90778</v>
      </c>
      <c r="C33" s="16" t="s">
        <v>2</v>
      </c>
      <c r="D33" s="15" t="s">
        <v>4</v>
      </c>
      <c r="E33" s="51" t="s">
        <v>36</v>
      </c>
      <c r="F33" s="15" t="s">
        <v>5</v>
      </c>
      <c r="G33" s="17" t="s">
        <v>4</v>
      </c>
      <c r="H33" s="18" t="s">
        <v>4</v>
      </c>
      <c r="I33" s="18">
        <f>SUM(I34:I39)</f>
        <v>100.93</v>
      </c>
      <c r="J33" s="25">
        <f>TRUNC(I33*1.2907,2)</f>
        <v>130.27000000000001</v>
      </c>
    </row>
    <row r="34" spans="1:14" hidden="1" x14ac:dyDescent="0.2">
      <c r="A34" s="20"/>
      <c r="B34" s="21">
        <v>2707</v>
      </c>
      <c r="C34" s="22" t="s">
        <v>2</v>
      </c>
      <c r="D34" s="21" t="s">
        <v>8</v>
      </c>
      <c r="E34" s="52" t="s">
        <v>35</v>
      </c>
      <c r="F34" s="21" t="s">
        <v>5</v>
      </c>
      <c r="G34" s="23">
        <v>1</v>
      </c>
      <c r="H34" s="24">
        <v>98.22</v>
      </c>
      <c r="I34" s="24">
        <f t="shared" ref="I34:I39" si="2">TRUNC(H34*G34,2)</f>
        <v>98.22</v>
      </c>
      <c r="J34" s="13"/>
    </row>
    <row r="35" spans="1:14" hidden="1" x14ac:dyDescent="0.2">
      <c r="A35" s="20"/>
      <c r="B35" s="21">
        <v>37372</v>
      </c>
      <c r="C35" s="22" t="s">
        <v>2</v>
      </c>
      <c r="D35" s="21" t="s">
        <v>8</v>
      </c>
      <c r="E35" s="52" t="s">
        <v>28</v>
      </c>
      <c r="F35" s="21" t="s">
        <v>5</v>
      </c>
      <c r="G35" s="23">
        <v>1</v>
      </c>
      <c r="H35" s="24">
        <v>0.81</v>
      </c>
      <c r="I35" s="24">
        <f t="shared" si="2"/>
        <v>0.81</v>
      </c>
      <c r="J35" s="13"/>
    </row>
    <row r="36" spans="1:14" hidden="1" x14ac:dyDescent="0.2">
      <c r="A36" s="20"/>
      <c r="B36" s="21">
        <v>37373</v>
      </c>
      <c r="C36" s="22" t="s">
        <v>2</v>
      </c>
      <c r="D36" s="21" t="s">
        <v>8</v>
      </c>
      <c r="E36" s="52" t="s">
        <v>27</v>
      </c>
      <c r="F36" s="21" t="s">
        <v>5</v>
      </c>
      <c r="G36" s="23">
        <v>1</v>
      </c>
      <c r="H36" s="24">
        <v>0.06</v>
      </c>
      <c r="I36" s="24">
        <f t="shared" si="2"/>
        <v>0.06</v>
      </c>
      <c r="J36" s="13"/>
    </row>
    <row r="37" spans="1:14" ht="25.5" hidden="1" x14ac:dyDescent="0.2">
      <c r="A37" s="20"/>
      <c r="B37" s="21">
        <v>43462</v>
      </c>
      <c r="C37" s="22" t="s">
        <v>2</v>
      </c>
      <c r="D37" s="21" t="s">
        <v>8</v>
      </c>
      <c r="E37" s="52" t="s">
        <v>31</v>
      </c>
      <c r="F37" s="21" t="s">
        <v>5</v>
      </c>
      <c r="G37" s="23">
        <v>1</v>
      </c>
      <c r="H37" s="24">
        <v>0.01</v>
      </c>
      <c r="I37" s="24">
        <f t="shared" si="2"/>
        <v>0.01</v>
      </c>
      <c r="J37" s="13"/>
    </row>
    <row r="38" spans="1:14" ht="25.5" hidden="1" x14ac:dyDescent="0.2">
      <c r="A38" s="20"/>
      <c r="B38" s="21">
        <v>43486</v>
      </c>
      <c r="C38" s="22" t="s">
        <v>2</v>
      </c>
      <c r="D38" s="21" t="s">
        <v>8</v>
      </c>
      <c r="E38" s="52" t="s">
        <v>30</v>
      </c>
      <c r="F38" s="21" t="s">
        <v>5</v>
      </c>
      <c r="G38" s="23">
        <v>1</v>
      </c>
      <c r="H38" s="24">
        <v>0.66</v>
      </c>
      <c r="I38" s="24">
        <f t="shared" si="2"/>
        <v>0.66</v>
      </c>
      <c r="J38" s="13"/>
    </row>
    <row r="39" spans="1:14" ht="25.5" hidden="1" x14ac:dyDescent="0.2">
      <c r="A39" s="20"/>
      <c r="B39" s="21">
        <v>95403</v>
      </c>
      <c r="C39" s="22" t="s">
        <v>2</v>
      </c>
      <c r="D39" s="21" t="s">
        <v>1</v>
      </c>
      <c r="E39" s="52" t="s">
        <v>34</v>
      </c>
      <c r="F39" s="21" t="s">
        <v>5</v>
      </c>
      <c r="G39" s="23">
        <v>1</v>
      </c>
      <c r="H39" s="24">
        <v>1.17</v>
      </c>
      <c r="I39" s="24">
        <f t="shared" si="2"/>
        <v>1.17</v>
      </c>
      <c r="J39" s="13"/>
    </row>
    <row r="40" spans="1:14" hidden="1" x14ac:dyDescent="0.2">
      <c r="A40" s="14" t="s">
        <v>58</v>
      </c>
      <c r="B40" s="15">
        <v>90769</v>
      </c>
      <c r="C40" s="16" t="s">
        <v>2</v>
      </c>
      <c r="D40" s="15" t="s">
        <v>4</v>
      </c>
      <c r="E40" s="51" t="s">
        <v>33</v>
      </c>
      <c r="F40" s="15" t="s">
        <v>5</v>
      </c>
      <c r="G40" s="17" t="s">
        <v>4</v>
      </c>
      <c r="H40" s="18" t="s">
        <v>4</v>
      </c>
      <c r="I40" s="18">
        <f>SUM(I41:I46)</f>
        <v>92.49</v>
      </c>
      <c r="J40" s="25">
        <f>TRUNC(I40*1.2907,2)</f>
        <v>119.37</v>
      </c>
    </row>
    <row r="41" spans="1:14" hidden="1" x14ac:dyDescent="0.2">
      <c r="A41" s="20"/>
      <c r="B41" s="21">
        <v>33952</v>
      </c>
      <c r="C41" s="22" t="s">
        <v>2</v>
      </c>
      <c r="D41" s="21" t="s">
        <v>8</v>
      </c>
      <c r="E41" s="52" t="s">
        <v>32</v>
      </c>
      <c r="F41" s="21" t="s">
        <v>5</v>
      </c>
      <c r="G41" s="23">
        <v>1</v>
      </c>
      <c r="H41" s="24">
        <v>90.35</v>
      </c>
      <c r="I41" s="24">
        <f t="shared" ref="I41:I46" si="3">TRUNC(H41*G41,2)</f>
        <v>90.35</v>
      </c>
      <c r="J41" s="13"/>
    </row>
    <row r="42" spans="1:14" hidden="1" x14ac:dyDescent="0.2">
      <c r="A42" s="20"/>
      <c r="B42" s="21">
        <v>37372</v>
      </c>
      <c r="C42" s="22" t="s">
        <v>2</v>
      </c>
      <c r="D42" s="21" t="s">
        <v>8</v>
      </c>
      <c r="E42" s="52" t="s">
        <v>28</v>
      </c>
      <c r="F42" s="21" t="s">
        <v>5</v>
      </c>
      <c r="G42" s="23">
        <v>1</v>
      </c>
      <c r="H42" s="24">
        <v>0.81</v>
      </c>
      <c r="I42" s="24">
        <f t="shared" si="3"/>
        <v>0.81</v>
      </c>
      <c r="J42" s="13"/>
    </row>
    <row r="43" spans="1:14" hidden="1" x14ac:dyDescent="0.2">
      <c r="A43" s="20"/>
      <c r="B43" s="21">
        <v>37373</v>
      </c>
      <c r="C43" s="22" t="s">
        <v>2</v>
      </c>
      <c r="D43" s="21" t="s">
        <v>8</v>
      </c>
      <c r="E43" s="52" t="s">
        <v>27</v>
      </c>
      <c r="F43" s="21" t="s">
        <v>5</v>
      </c>
      <c r="G43" s="23">
        <v>1</v>
      </c>
      <c r="H43" s="24">
        <v>0.06</v>
      </c>
      <c r="I43" s="24">
        <f t="shared" si="3"/>
        <v>0.06</v>
      </c>
      <c r="J43" s="13"/>
    </row>
    <row r="44" spans="1:14" ht="25.5" hidden="1" x14ac:dyDescent="0.2">
      <c r="A44" s="20"/>
      <c r="B44" s="21">
        <v>43462</v>
      </c>
      <c r="C44" s="22" t="s">
        <v>2</v>
      </c>
      <c r="D44" s="21" t="s">
        <v>8</v>
      </c>
      <c r="E44" s="52" t="s">
        <v>31</v>
      </c>
      <c r="F44" s="21" t="s">
        <v>5</v>
      </c>
      <c r="G44" s="23">
        <v>1</v>
      </c>
      <c r="H44" s="24">
        <v>0.01</v>
      </c>
      <c r="I44" s="24">
        <f t="shared" si="3"/>
        <v>0.01</v>
      </c>
      <c r="J44" s="13"/>
    </row>
    <row r="45" spans="1:14" ht="25.5" hidden="1" x14ac:dyDescent="0.2">
      <c r="A45" s="20"/>
      <c r="B45" s="21">
        <v>43486</v>
      </c>
      <c r="C45" s="22" t="s">
        <v>2</v>
      </c>
      <c r="D45" s="21" t="s">
        <v>8</v>
      </c>
      <c r="E45" s="52" t="s">
        <v>30</v>
      </c>
      <c r="F45" s="21" t="s">
        <v>5</v>
      </c>
      <c r="G45" s="23">
        <v>1</v>
      </c>
      <c r="H45" s="24">
        <v>0.66</v>
      </c>
      <c r="I45" s="24">
        <f t="shared" si="3"/>
        <v>0.66</v>
      </c>
      <c r="J45" s="13"/>
    </row>
    <row r="46" spans="1:14" ht="25.5" hidden="1" x14ac:dyDescent="0.2">
      <c r="A46" s="20"/>
      <c r="B46" s="21">
        <v>95395</v>
      </c>
      <c r="C46" s="22" t="s">
        <v>2</v>
      </c>
      <c r="D46" s="21" t="s">
        <v>1</v>
      </c>
      <c r="E46" s="52" t="s">
        <v>29</v>
      </c>
      <c r="F46" s="21" t="s">
        <v>5</v>
      </c>
      <c r="G46" s="23">
        <v>1</v>
      </c>
      <c r="H46" s="24">
        <v>0.6</v>
      </c>
      <c r="I46" s="24">
        <f t="shared" si="3"/>
        <v>0.6</v>
      </c>
      <c r="J46" s="13"/>
    </row>
    <row r="47" spans="1:14" x14ac:dyDescent="0.2">
      <c r="A47" s="11" t="s">
        <v>61</v>
      </c>
      <c r="B47" s="83" t="s">
        <v>60</v>
      </c>
      <c r="C47" s="83"/>
      <c r="D47" s="83"/>
      <c r="E47" s="83"/>
      <c r="F47" s="83"/>
      <c r="G47" s="83"/>
      <c r="H47" s="83"/>
      <c r="I47" s="24"/>
      <c r="J47" s="13"/>
    </row>
    <row r="48" spans="1:14" s="80" customFormat="1" x14ac:dyDescent="0.2">
      <c r="A48" s="62" t="s">
        <v>151</v>
      </c>
      <c r="B48" s="63" t="s">
        <v>62</v>
      </c>
      <c r="C48" s="63" t="s">
        <v>63</v>
      </c>
      <c r="D48" s="63"/>
      <c r="E48" s="64" t="s">
        <v>65</v>
      </c>
      <c r="F48" s="65" t="s">
        <v>13</v>
      </c>
      <c r="G48" s="66"/>
      <c r="H48" s="67"/>
      <c r="I48" s="67">
        <f>SUM(I49:I55)</f>
        <v>435.55</v>
      </c>
      <c r="J48" s="68">
        <f>TRUNC(I48*1.2907,2)</f>
        <v>562.16</v>
      </c>
      <c r="K48" s="69"/>
      <c r="L48" s="69"/>
      <c r="M48" s="69"/>
      <c r="N48" s="69"/>
    </row>
    <row r="49" spans="1:14" s="78" customFormat="1" ht="25.5" x14ac:dyDescent="0.2">
      <c r="A49" s="20"/>
      <c r="B49" s="26">
        <v>88262</v>
      </c>
      <c r="C49" s="27" t="s">
        <v>2</v>
      </c>
      <c r="D49" s="27" t="s">
        <v>67</v>
      </c>
      <c r="E49" s="52" t="s">
        <v>18</v>
      </c>
      <c r="F49" s="21" t="s">
        <v>5</v>
      </c>
      <c r="G49" s="28">
        <v>0.5</v>
      </c>
      <c r="H49" s="29">
        <v>20.12</v>
      </c>
      <c r="I49" s="24">
        <f t="shared" ref="I49:I55" si="4">TRUNC(H49*G49,2)</f>
        <v>10.06</v>
      </c>
      <c r="J49" s="30"/>
      <c r="K49"/>
      <c r="L49"/>
      <c r="M49"/>
      <c r="N49"/>
    </row>
    <row r="50" spans="1:14" s="78" customFormat="1" ht="38.25" x14ac:dyDescent="0.2">
      <c r="A50" s="20"/>
      <c r="B50" s="26">
        <v>94962</v>
      </c>
      <c r="C50" s="27" t="s">
        <v>2</v>
      </c>
      <c r="D50" s="27" t="s">
        <v>68</v>
      </c>
      <c r="E50" s="52" t="s">
        <v>69</v>
      </c>
      <c r="F50" s="21" t="s">
        <v>149</v>
      </c>
      <c r="G50" s="28">
        <v>0.01</v>
      </c>
      <c r="H50" s="29">
        <v>338.62</v>
      </c>
      <c r="I50" s="24">
        <f t="shared" si="4"/>
        <v>3.38</v>
      </c>
      <c r="J50" s="30"/>
      <c r="K50"/>
      <c r="L50"/>
      <c r="M50"/>
      <c r="N50"/>
    </row>
    <row r="51" spans="1:14" s="78" customFormat="1" ht="25.5" x14ac:dyDescent="0.2">
      <c r="A51" s="20"/>
      <c r="B51" s="26">
        <v>88316</v>
      </c>
      <c r="C51" s="27" t="s">
        <v>2</v>
      </c>
      <c r="D51" s="27" t="s">
        <v>67</v>
      </c>
      <c r="E51" s="52" t="s">
        <v>10</v>
      </c>
      <c r="F51" s="21" t="s">
        <v>5</v>
      </c>
      <c r="G51" s="28">
        <v>0.7</v>
      </c>
      <c r="H51" s="29">
        <v>16.55</v>
      </c>
      <c r="I51" s="24">
        <f t="shared" si="4"/>
        <v>11.58</v>
      </c>
      <c r="J51" s="30"/>
      <c r="K51"/>
      <c r="L51"/>
      <c r="M51"/>
      <c r="N51"/>
    </row>
    <row r="52" spans="1:14" s="78" customFormat="1" ht="25.5" x14ac:dyDescent="0.2">
      <c r="A52" s="20"/>
      <c r="B52" s="31">
        <v>4491</v>
      </c>
      <c r="C52" s="27" t="s">
        <v>2</v>
      </c>
      <c r="D52" s="27" t="s">
        <v>70</v>
      </c>
      <c r="E52" s="52" t="s">
        <v>14</v>
      </c>
      <c r="F52" s="21" t="s">
        <v>3</v>
      </c>
      <c r="G52" s="28">
        <v>2</v>
      </c>
      <c r="H52" s="29">
        <v>12.06</v>
      </c>
      <c r="I52" s="24">
        <f t="shared" si="4"/>
        <v>24.12</v>
      </c>
      <c r="J52" s="30"/>
      <c r="K52"/>
      <c r="L52"/>
      <c r="M52"/>
      <c r="N52"/>
    </row>
    <row r="53" spans="1:14" s="78" customFormat="1" x14ac:dyDescent="0.2">
      <c r="A53" s="20"/>
      <c r="B53" s="31">
        <v>5075</v>
      </c>
      <c r="C53" s="27" t="s">
        <v>2</v>
      </c>
      <c r="D53" s="27" t="s">
        <v>70</v>
      </c>
      <c r="E53" s="52" t="s">
        <v>71</v>
      </c>
      <c r="F53" s="21" t="s">
        <v>9</v>
      </c>
      <c r="G53" s="28">
        <v>0.11</v>
      </c>
      <c r="H53" s="29">
        <v>24.92</v>
      </c>
      <c r="I53" s="24">
        <f t="shared" si="4"/>
        <v>2.74</v>
      </c>
      <c r="J53" s="30"/>
      <c r="K53"/>
      <c r="L53"/>
      <c r="M53"/>
      <c r="N53"/>
    </row>
    <row r="54" spans="1:14" s="78" customFormat="1" ht="25.5" x14ac:dyDescent="0.2">
      <c r="A54" s="20"/>
      <c r="B54" s="31">
        <v>4417</v>
      </c>
      <c r="C54" s="27" t="s">
        <v>2</v>
      </c>
      <c r="D54" s="27" t="s">
        <v>70</v>
      </c>
      <c r="E54" s="52" t="s">
        <v>21</v>
      </c>
      <c r="F54" s="21" t="s">
        <v>3</v>
      </c>
      <c r="G54" s="28">
        <v>1</v>
      </c>
      <c r="H54" s="29">
        <v>6.48</v>
      </c>
      <c r="I54" s="24">
        <f t="shared" si="4"/>
        <v>6.48</v>
      </c>
      <c r="J54" s="30"/>
      <c r="K54"/>
      <c r="L54"/>
      <c r="M54"/>
      <c r="N54"/>
    </row>
    <row r="55" spans="1:14" s="78" customFormat="1" x14ac:dyDescent="0.2">
      <c r="A55" s="20"/>
      <c r="B55" s="27" t="s">
        <v>72</v>
      </c>
      <c r="C55" s="27" t="s">
        <v>63</v>
      </c>
      <c r="D55" s="27" t="s">
        <v>70</v>
      </c>
      <c r="E55" s="52" t="s">
        <v>73</v>
      </c>
      <c r="F55" s="21" t="s">
        <v>148</v>
      </c>
      <c r="G55" s="28">
        <v>1</v>
      </c>
      <c r="H55" s="29">
        <v>377.19</v>
      </c>
      <c r="I55" s="24">
        <f t="shared" si="4"/>
        <v>377.19</v>
      </c>
      <c r="J55" s="30"/>
      <c r="K55"/>
      <c r="L55"/>
      <c r="M55"/>
      <c r="N55"/>
    </row>
    <row r="56" spans="1:14" s="80" customFormat="1" x14ac:dyDescent="0.2">
      <c r="A56" s="70" t="s">
        <v>74</v>
      </c>
      <c r="B56" s="63" t="s">
        <v>75</v>
      </c>
      <c r="C56" s="63" t="s">
        <v>63</v>
      </c>
      <c r="D56" s="63"/>
      <c r="E56" s="64" t="s">
        <v>76</v>
      </c>
      <c r="F56" s="65" t="s">
        <v>13</v>
      </c>
      <c r="G56" s="66"/>
      <c r="H56" s="67"/>
      <c r="I56" s="67">
        <f>SUM(I57:I60)</f>
        <v>0.78</v>
      </c>
      <c r="J56" s="68">
        <f>TRUNC(I56*1.2907,2)</f>
        <v>1</v>
      </c>
      <c r="K56" s="69"/>
      <c r="L56" s="69"/>
      <c r="M56" s="69"/>
      <c r="N56" s="69"/>
    </row>
    <row r="57" spans="1:14" s="78" customFormat="1" ht="25.5" x14ac:dyDescent="0.2">
      <c r="A57" s="32"/>
      <c r="B57" s="26">
        <v>88253</v>
      </c>
      <c r="C57" s="27" t="s">
        <v>2</v>
      </c>
      <c r="D57" s="27" t="s">
        <v>67</v>
      </c>
      <c r="E57" s="52" t="s">
        <v>77</v>
      </c>
      <c r="F57" s="21" t="s">
        <v>5</v>
      </c>
      <c r="G57" s="28">
        <v>0.01</v>
      </c>
      <c r="H57" s="29">
        <v>14.78</v>
      </c>
      <c r="I57" s="24">
        <f t="shared" ref="I57:I60" si="5">TRUNC(H57*G57,2)</f>
        <v>0.14000000000000001</v>
      </c>
      <c r="J57" s="30"/>
      <c r="K57"/>
      <c r="L57"/>
      <c r="M57"/>
      <c r="N57"/>
    </row>
    <row r="58" spans="1:14" s="78" customFormat="1" ht="25.5" x14ac:dyDescent="0.2">
      <c r="A58" s="32"/>
      <c r="B58" s="26">
        <v>88288</v>
      </c>
      <c r="C58" s="27" t="s">
        <v>2</v>
      </c>
      <c r="D58" s="27" t="s">
        <v>67</v>
      </c>
      <c r="E58" s="52" t="s">
        <v>78</v>
      </c>
      <c r="F58" s="21" t="s">
        <v>5</v>
      </c>
      <c r="G58" s="28">
        <v>0.01</v>
      </c>
      <c r="H58" s="29">
        <v>18.46</v>
      </c>
      <c r="I58" s="24">
        <f t="shared" si="5"/>
        <v>0.18</v>
      </c>
      <c r="J58" s="30"/>
      <c r="K58"/>
      <c r="L58"/>
      <c r="M58"/>
      <c r="N58"/>
    </row>
    <row r="59" spans="1:14" s="78" customFormat="1" ht="25.5" x14ac:dyDescent="0.2">
      <c r="A59" s="32"/>
      <c r="B59" s="26">
        <v>88316</v>
      </c>
      <c r="C59" s="27" t="s">
        <v>2</v>
      </c>
      <c r="D59" s="27" t="s">
        <v>67</v>
      </c>
      <c r="E59" s="52" t="s">
        <v>10</v>
      </c>
      <c r="F59" s="21" t="s">
        <v>5</v>
      </c>
      <c r="G59" s="28">
        <v>1.8499999999999999E-2</v>
      </c>
      <c r="H59" s="29">
        <v>16.55</v>
      </c>
      <c r="I59" s="24">
        <f t="shared" si="5"/>
        <v>0.3</v>
      </c>
      <c r="J59" s="30"/>
      <c r="K59"/>
      <c r="L59"/>
      <c r="M59"/>
      <c r="N59"/>
    </row>
    <row r="60" spans="1:14" s="78" customFormat="1" ht="25.5" x14ac:dyDescent="0.2">
      <c r="A60" s="32"/>
      <c r="B60" s="31">
        <v>20206</v>
      </c>
      <c r="C60" s="27" t="s">
        <v>2</v>
      </c>
      <c r="D60" s="27" t="s">
        <v>70</v>
      </c>
      <c r="E60" s="52" t="s">
        <v>79</v>
      </c>
      <c r="F60" s="21" t="s">
        <v>3</v>
      </c>
      <c r="G60" s="28">
        <v>0.02</v>
      </c>
      <c r="H60" s="29">
        <v>8.18</v>
      </c>
      <c r="I60" s="24">
        <f t="shared" si="5"/>
        <v>0.16</v>
      </c>
      <c r="J60" s="30"/>
      <c r="K60"/>
      <c r="L60"/>
      <c r="M60"/>
      <c r="N60"/>
    </row>
    <row r="61" spans="1:14" x14ac:dyDescent="0.2">
      <c r="A61" s="11" t="s">
        <v>82</v>
      </c>
      <c r="B61" s="83" t="s">
        <v>83</v>
      </c>
      <c r="C61" s="83"/>
      <c r="D61" s="83"/>
      <c r="E61" s="83"/>
      <c r="F61" s="83"/>
      <c r="G61" s="83"/>
      <c r="H61" s="83"/>
      <c r="I61" s="24"/>
      <c r="J61" s="13"/>
    </row>
    <row r="62" spans="1:14" x14ac:dyDescent="0.2">
      <c r="A62" s="11" t="s">
        <v>81</v>
      </c>
      <c r="B62" s="83" t="s">
        <v>84</v>
      </c>
      <c r="C62" s="83"/>
      <c r="D62" s="83"/>
      <c r="E62" s="83"/>
      <c r="F62" s="83"/>
      <c r="G62" s="83"/>
      <c r="H62" s="83"/>
      <c r="I62" s="24"/>
      <c r="J62" s="13"/>
    </row>
    <row r="63" spans="1:14" ht="12.75" customHeight="1" x14ac:dyDescent="0.2">
      <c r="A63" s="11" t="s">
        <v>85</v>
      </c>
      <c r="B63" s="83" t="s">
        <v>86</v>
      </c>
      <c r="C63" s="83"/>
      <c r="D63" s="83"/>
      <c r="E63" s="83"/>
      <c r="F63" s="83"/>
      <c r="G63" s="83"/>
      <c r="H63" s="83"/>
      <c r="I63" s="35"/>
      <c r="J63" s="13"/>
    </row>
    <row r="64" spans="1:14" s="80" customFormat="1" ht="38.25" x14ac:dyDescent="0.2">
      <c r="A64" s="70" t="s">
        <v>87</v>
      </c>
      <c r="B64" s="63" t="s">
        <v>88</v>
      </c>
      <c r="C64" s="63" t="s">
        <v>63</v>
      </c>
      <c r="D64" s="63"/>
      <c r="E64" s="64" t="s">
        <v>89</v>
      </c>
      <c r="F64" s="65" t="s">
        <v>13</v>
      </c>
      <c r="G64" s="66"/>
      <c r="H64" s="67"/>
      <c r="I64" s="67">
        <f>SUM(I65:I72)</f>
        <v>185.43</v>
      </c>
      <c r="J64" s="68">
        <f>TRUNC(I64*1.2907,2)</f>
        <v>239.33</v>
      </c>
      <c r="K64" s="69"/>
      <c r="L64" s="69"/>
      <c r="M64" s="69"/>
      <c r="N64" s="69"/>
    </row>
    <row r="65" spans="1:14" s="78" customFormat="1" ht="25.5" x14ac:dyDescent="0.2">
      <c r="A65" s="32"/>
      <c r="B65" s="26">
        <v>88315</v>
      </c>
      <c r="C65" s="27" t="s">
        <v>2</v>
      </c>
      <c r="D65" s="27" t="s">
        <v>67</v>
      </c>
      <c r="E65" s="52" t="s">
        <v>90</v>
      </c>
      <c r="F65" s="21" t="s">
        <v>5</v>
      </c>
      <c r="G65" s="28">
        <v>0.4</v>
      </c>
      <c r="H65" s="29">
        <v>22.29</v>
      </c>
      <c r="I65" s="24">
        <f t="shared" ref="I65:I72" si="6">TRUNC(H65*G65,2)</f>
        <v>8.91</v>
      </c>
      <c r="J65" s="30"/>
      <c r="K65"/>
      <c r="L65"/>
      <c r="M65"/>
      <c r="N65"/>
    </row>
    <row r="66" spans="1:14" s="78" customFormat="1" ht="25.5" x14ac:dyDescent="0.2">
      <c r="A66" s="32"/>
      <c r="B66" s="26">
        <v>88316</v>
      </c>
      <c r="C66" s="27" t="s">
        <v>2</v>
      </c>
      <c r="D66" s="27" t="s">
        <v>67</v>
      </c>
      <c r="E66" s="52" t="s">
        <v>10</v>
      </c>
      <c r="F66" s="21" t="s">
        <v>5</v>
      </c>
      <c r="G66" s="28">
        <v>0.90500000000000003</v>
      </c>
      <c r="H66" s="29">
        <v>16.55</v>
      </c>
      <c r="I66" s="24">
        <f t="shared" si="6"/>
        <v>14.97</v>
      </c>
      <c r="J66" s="30"/>
      <c r="K66"/>
      <c r="L66"/>
      <c r="M66"/>
      <c r="N66"/>
    </row>
    <row r="67" spans="1:14" s="78" customFormat="1" ht="38.25" x14ac:dyDescent="0.2">
      <c r="A67" s="32"/>
      <c r="B67" s="26">
        <v>94962</v>
      </c>
      <c r="C67" s="27" t="s">
        <v>2</v>
      </c>
      <c r="D67" s="27" t="s">
        <v>68</v>
      </c>
      <c r="E67" s="52" t="s">
        <v>69</v>
      </c>
      <c r="F67" s="21" t="s">
        <v>149</v>
      </c>
      <c r="G67" s="28">
        <v>4.4999999999999997E-3</v>
      </c>
      <c r="H67" s="29">
        <v>338.62</v>
      </c>
      <c r="I67" s="24">
        <f t="shared" si="6"/>
        <v>1.52</v>
      </c>
      <c r="J67" s="30"/>
      <c r="K67"/>
      <c r="L67"/>
      <c r="M67"/>
      <c r="N67"/>
    </row>
    <row r="68" spans="1:14" s="78" customFormat="1" ht="25.5" x14ac:dyDescent="0.2">
      <c r="A68" s="32"/>
      <c r="B68" s="26">
        <v>88317</v>
      </c>
      <c r="C68" s="27" t="s">
        <v>2</v>
      </c>
      <c r="D68" s="27" t="s">
        <v>67</v>
      </c>
      <c r="E68" s="52" t="s">
        <v>91</v>
      </c>
      <c r="F68" s="21" t="s">
        <v>5</v>
      </c>
      <c r="G68" s="28">
        <v>0.4</v>
      </c>
      <c r="H68" s="29">
        <v>23.8</v>
      </c>
      <c r="I68" s="24">
        <f t="shared" si="6"/>
        <v>9.52</v>
      </c>
      <c r="J68" s="30"/>
      <c r="K68"/>
      <c r="L68"/>
      <c r="M68"/>
      <c r="N68"/>
    </row>
    <row r="69" spans="1:14" s="78" customFormat="1" ht="25.5" x14ac:dyDescent="0.2">
      <c r="A69" s="32"/>
      <c r="B69" s="31">
        <v>7158</v>
      </c>
      <c r="C69" s="27" t="s">
        <v>2</v>
      </c>
      <c r="D69" s="27" t="s">
        <v>70</v>
      </c>
      <c r="E69" s="52" t="s">
        <v>92</v>
      </c>
      <c r="F69" s="21" t="s">
        <v>148</v>
      </c>
      <c r="G69" s="28">
        <v>1.2</v>
      </c>
      <c r="H69" s="29">
        <v>33.644999999999996</v>
      </c>
      <c r="I69" s="24">
        <f t="shared" si="6"/>
        <v>40.369999999999997</v>
      </c>
      <c r="J69" s="30"/>
      <c r="K69"/>
      <c r="L69"/>
      <c r="M69"/>
      <c r="N69"/>
    </row>
    <row r="70" spans="1:14" s="78" customFormat="1" ht="25.5" x14ac:dyDescent="0.2">
      <c r="A70" s="32"/>
      <c r="B70" s="31">
        <v>7696</v>
      </c>
      <c r="C70" s="27" t="s">
        <v>2</v>
      </c>
      <c r="D70" s="27" t="s">
        <v>70</v>
      </c>
      <c r="E70" s="52" t="s">
        <v>132</v>
      </c>
      <c r="F70" s="21" t="s">
        <v>3</v>
      </c>
      <c r="G70" s="28">
        <v>1.5</v>
      </c>
      <c r="H70" s="29">
        <v>68.317499999999995</v>
      </c>
      <c r="I70" s="24">
        <f t="shared" si="6"/>
        <v>102.47</v>
      </c>
      <c r="J70" s="30"/>
      <c r="K70"/>
      <c r="L70"/>
      <c r="M70"/>
      <c r="N70"/>
    </row>
    <row r="71" spans="1:14" s="78" customFormat="1" x14ac:dyDescent="0.2">
      <c r="A71" s="32"/>
      <c r="B71" s="31">
        <v>11002</v>
      </c>
      <c r="C71" s="27" t="s">
        <v>2</v>
      </c>
      <c r="D71" s="27" t="s">
        <v>70</v>
      </c>
      <c r="E71" s="52" t="s">
        <v>93</v>
      </c>
      <c r="F71" s="21" t="s">
        <v>9</v>
      </c>
      <c r="G71" s="28">
        <v>0.2</v>
      </c>
      <c r="H71" s="29">
        <v>34.349999999999994</v>
      </c>
      <c r="I71" s="24">
        <f t="shared" si="6"/>
        <v>6.87</v>
      </c>
      <c r="J71" s="30"/>
      <c r="K71"/>
      <c r="L71"/>
      <c r="M71"/>
      <c r="N71"/>
    </row>
    <row r="72" spans="1:14" s="78" customFormat="1" x14ac:dyDescent="0.2">
      <c r="A72" s="32"/>
      <c r="B72" s="31">
        <v>346</v>
      </c>
      <c r="C72" s="27" t="s">
        <v>2</v>
      </c>
      <c r="D72" s="27" t="s">
        <v>70</v>
      </c>
      <c r="E72" s="52" t="s">
        <v>94</v>
      </c>
      <c r="F72" s="21" t="s">
        <v>9</v>
      </c>
      <c r="G72" s="28">
        <v>3.2000000000000001E-2</v>
      </c>
      <c r="H72" s="29">
        <v>25.035000000000004</v>
      </c>
      <c r="I72" s="24">
        <f t="shared" si="6"/>
        <v>0.8</v>
      </c>
      <c r="J72" s="30"/>
      <c r="K72"/>
      <c r="L72"/>
      <c r="M72"/>
      <c r="N72"/>
    </row>
    <row r="73" spans="1:14" s="81" customFormat="1" x14ac:dyDescent="0.2">
      <c r="A73" s="36" t="s">
        <v>95</v>
      </c>
      <c r="B73" s="86" t="s">
        <v>96</v>
      </c>
      <c r="C73" s="86"/>
      <c r="D73" s="86"/>
      <c r="E73" s="86"/>
      <c r="F73" s="86"/>
      <c r="G73" s="86"/>
      <c r="H73" s="86"/>
      <c r="I73" s="33"/>
      <c r="J73" s="34"/>
      <c r="K73" s="3"/>
      <c r="L73" s="3"/>
      <c r="M73" s="3"/>
      <c r="N73" s="3"/>
    </row>
    <row r="74" spans="1:14" s="82" customFormat="1" ht="114.75" x14ac:dyDescent="0.2">
      <c r="A74" s="70" t="s">
        <v>97</v>
      </c>
      <c r="B74" s="63" t="s">
        <v>162</v>
      </c>
      <c r="C74" s="63" t="s">
        <v>63</v>
      </c>
      <c r="D74" s="71"/>
      <c r="E74" s="64" t="s">
        <v>98</v>
      </c>
      <c r="F74" s="71" t="s">
        <v>13</v>
      </c>
      <c r="G74" s="72"/>
      <c r="H74" s="73"/>
      <c r="I74" s="73">
        <f>SUM(I75:I88)</f>
        <v>248.56</v>
      </c>
      <c r="J74" s="75">
        <f>TRUNC(I74*1.2907,2)</f>
        <v>320.81</v>
      </c>
      <c r="K74" s="74"/>
      <c r="L74" s="74"/>
      <c r="M74" s="74"/>
      <c r="N74" s="74"/>
    </row>
    <row r="75" spans="1:14" s="78" customFormat="1" ht="25.5" x14ac:dyDescent="0.2">
      <c r="A75" s="117"/>
      <c r="B75" s="57">
        <v>88309</v>
      </c>
      <c r="C75" s="27" t="s">
        <v>2</v>
      </c>
      <c r="D75" s="27" t="s">
        <v>67</v>
      </c>
      <c r="E75" s="61" t="s">
        <v>11</v>
      </c>
      <c r="F75" s="27" t="s">
        <v>5</v>
      </c>
      <c r="G75" s="58">
        <v>0.77400000000000002</v>
      </c>
      <c r="H75" s="59">
        <v>20.82</v>
      </c>
      <c r="I75" s="59">
        <f>TRUNC(H75*G75,2)</f>
        <v>16.11</v>
      </c>
      <c r="J75" s="118"/>
      <c r="K75"/>
      <c r="L75"/>
      <c r="M75"/>
      <c r="N75"/>
    </row>
    <row r="76" spans="1:14" s="78" customFormat="1" ht="25.5" x14ac:dyDescent="0.2">
      <c r="A76" s="117"/>
      <c r="B76" s="57">
        <v>88316</v>
      </c>
      <c r="C76" s="27" t="s">
        <v>2</v>
      </c>
      <c r="D76" s="27" t="s">
        <v>67</v>
      </c>
      <c r="E76" s="61" t="s">
        <v>10</v>
      </c>
      <c r="F76" s="27" t="s">
        <v>5</v>
      </c>
      <c r="G76" s="58">
        <v>1</v>
      </c>
      <c r="H76" s="59">
        <v>16.55</v>
      </c>
      <c r="I76" s="59">
        <f t="shared" ref="I76:I88" si="7">TRUNC(H76*G76,2)</f>
        <v>16.55</v>
      </c>
      <c r="J76" s="118"/>
      <c r="K76"/>
      <c r="L76"/>
      <c r="M76"/>
      <c r="N76"/>
    </row>
    <row r="77" spans="1:14" s="78" customFormat="1" ht="51" x14ac:dyDescent="0.2">
      <c r="A77" s="117"/>
      <c r="B77" s="57">
        <v>91533</v>
      </c>
      <c r="C77" s="27" t="s">
        <v>2</v>
      </c>
      <c r="D77" s="27" t="s">
        <v>104</v>
      </c>
      <c r="E77" s="61" t="s">
        <v>163</v>
      </c>
      <c r="F77" s="27" t="s">
        <v>12</v>
      </c>
      <c r="G77" s="58">
        <v>0.3</v>
      </c>
      <c r="H77" s="59">
        <v>25.15</v>
      </c>
      <c r="I77" s="59">
        <f t="shared" si="7"/>
        <v>7.54</v>
      </c>
      <c r="J77" s="118"/>
      <c r="K77"/>
      <c r="L77"/>
      <c r="M77"/>
      <c r="N77"/>
    </row>
    <row r="78" spans="1:14" s="78" customFormat="1" ht="51" x14ac:dyDescent="0.2">
      <c r="A78" s="117"/>
      <c r="B78" s="57">
        <v>95875</v>
      </c>
      <c r="C78" s="27" t="s">
        <v>2</v>
      </c>
      <c r="D78" s="27" t="s">
        <v>164</v>
      </c>
      <c r="E78" s="61" t="s">
        <v>165</v>
      </c>
      <c r="F78" s="27" t="s">
        <v>16</v>
      </c>
      <c r="G78" s="58">
        <v>7</v>
      </c>
      <c r="H78" s="59">
        <v>2.3199999999999998</v>
      </c>
      <c r="I78" s="59">
        <f t="shared" si="7"/>
        <v>16.239999999999998</v>
      </c>
      <c r="J78" s="118"/>
      <c r="K78"/>
      <c r="L78"/>
      <c r="M78"/>
      <c r="N78"/>
    </row>
    <row r="79" spans="1:14" s="78" customFormat="1" ht="38.25" x14ac:dyDescent="0.2">
      <c r="A79" s="117"/>
      <c r="B79" s="57">
        <v>89480</v>
      </c>
      <c r="C79" s="27" t="s">
        <v>2</v>
      </c>
      <c r="D79" s="27" t="s">
        <v>166</v>
      </c>
      <c r="E79" s="61" t="s">
        <v>167</v>
      </c>
      <c r="F79" s="27" t="s">
        <v>66</v>
      </c>
      <c r="G79" s="58">
        <v>6.2E-2</v>
      </c>
      <c r="H79" s="59">
        <v>116.49</v>
      </c>
      <c r="I79" s="59">
        <f t="shared" si="7"/>
        <v>7.22</v>
      </c>
      <c r="J79" s="118"/>
      <c r="K79"/>
      <c r="L79"/>
      <c r="M79"/>
      <c r="N79"/>
    </row>
    <row r="80" spans="1:14" s="78" customFormat="1" ht="51" x14ac:dyDescent="0.2">
      <c r="A80" s="117"/>
      <c r="B80" s="57">
        <v>5901</v>
      </c>
      <c r="C80" s="27" t="s">
        <v>2</v>
      </c>
      <c r="D80" s="27" t="s">
        <v>104</v>
      </c>
      <c r="E80" s="61" t="s">
        <v>23</v>
      </c>
      <c r="F80" s="27" t="s">
        <v>12</v>
      </c>
      <c r="G80" s="58">
        <v>0.03</v>
      </c>
      <c r="H80" s="59">
        <v>320.89</v>
      </c>
      <c r="I80" s="59">
        <f t="shared" si="7"/>
        <v>9.6199999999999992</v>
      </c>
      <c r="J80" s="118"/>
      <c r="K80"/>
      <c r="L80"/>
      <c r="M80"/>
      <c r="N80"/>
    </row>
    <row r="81" spans="1:14" s="78" customFormat="1" ht="25.5" x14ac:dyDescent="0.2">
      <c r="A81" s="117"/>
      <c r="B81" s="57">
        <v>93358</v>
      </c>
      <c r="C81" s="27" t="s">
        <v>2</v>
      </c>
      <c r="D81" s="27" t="s">
        <v>168</v>
      </c>
      <c r="E81" s="61" t="s">
        <v>17</v>
      </c>
      <c r="F81" s="27" t="s">
        <v>169</v>
      </c>
      <c r="G81" s="58">
        <v>4.6499999999999996E-3</v>
      </c>
      <c r="H81" s="59">
        <v>65.47</v>
      </c>
      <c r="I81" s="59">
        <f t="shared" si="7"/>
        <v>0.3</v>
      </c>
      <c r="J81" s="118"/>
      <c r="K81"/>
      <c r="L81"/>
      <c r="M81"/>
      <c r="N81"/>
    </row>
    <row r="82" spans="1:14" s="78" customFormat="1" ht="51" x14ac:dyDescent="0.2">
      <c r="A82" s="117"/>
      <c r="B82" s="57">
        <v>87904</v>
      </c>
      <c r="C82" s="27" t="s">
        <v>2</v>
      </c>
      <c r="D82" s="27" t="s">
        <v>170</v>
      </c>
      <c r="E82" s="61" t="s">
        <v>171</v>
      </c>
      <c r="F82" s="27" t="s">
        <v>66</v>
      </c>
      <c r="G82" s="58">
        <v>6.2E-2</v>
      </c>
      <c r="H82" s="59">
        <v>7.72</v>
      </c>
      <c r="I82" s="59">
        <f t="shared" si="7"/>
        <v>0.47</v>
      </c>
      <c r="J82" s="118"/>
      <c r="K82"/>
      <c r="L82"/>
      <c r="M82"/>
      <c r="N82"/>
    </row>
    <row r="83" spans="1:14" s="78" customFormat="1" ht="51" x14ac:dyDescent="0.2">
      <c r="A83" s="117"/>
      <c r="B83" s="57">
        <v>87547</v>
      </c>
      <c r="C83" s="27" t="s">
        <v>2</v>
      </c>
      <c r="D83" s="27" t="s">
        <v>170</v>
      </c>
      <c r="E83" s="61" t="s">
        <v>19</v>
      </c>
      <c r="F83" s="27" t="s">
        <v>66</v>
      </c>
      <c r="G83" s="58">
        <v>6.2E-2</v>
      </c>
      <c r="H83" s="59">
        <v>20.05</v>
      </c>
      <c r="I83" s="59">
        <f t="shared" si="7"/>
        <v>1.24</v>
      </c>
      <c r="J83" s="118"/>
      <c r="K83"/>
      <c r="L83"/>
      <c r="M83"/>
      <c r="N83"/>
    </row>
    <row r="84" spans="1:14" s="78" customFormat="1" x14ac:dyDescent="0.2">
      <c r="A84" s="117"/>
      <c r="B84" s="60">
        <v>4741</v>
      </c>
      <c r="C84" s="27" t="s">
        <v>2</v>
      </c>
      <c r="D84" s="27" t="s">
        <v>70</v>
      </c>
      <c r="E84" s="61" t="s">
        <v>22</v>
      </c>
      <c r="F84" s="27" t="s">
        <v>169</v>
      </c>
      <c r="G84" s="58">
        <v>0.1</v>
      </c>
      <c r="H84" s="59">
        <v>86.82</v>
      </c>
      <c r="I84" s="59">
        <f t="shared" si="7"/>
        <v>8.68</v>
      </c>
      <c r="J84" s="118"/>
      <c r="K84"/>
      <c r="L84"/>
      <c r="M84"/>
      <c r="N84"/>
    </row>
    <row r="85" spans="1:14" s="78" customFormat="1" ht="25.5" x14ac:dyDescent="0.2">
      <c r="A85" s="117"/>
      <c r="B85" s="60">
        <v>4721</v>
      </c>
      <c r="C85" s="27" t="s">
        <v>2</v>
      </c>
      <c r="D85" s="27" t="s">
        <v>70</v>
      </c>
      <c r="E85" s="61" t="s">
        <v>172</v>
      </c>
      <c r="F85" s="27" t="s">
        <v>169</v>
      </c>
      <c r="G85" s="58">
        <v>0.1</v>
      </c>
      <c r="H85" s="59">
        <v>91.91</v>
      </c>
      <c r="I85" s="59">
        <f t="shared" si="7"/>
        <v>9.19</v>
      </c>
      <c r="J85" s="118"/>
      <c r="K85"/>
      <c r="L85"/>
      <c r="M85"/>
      <c r="N85"/>
    </row>
    <row r="86" spans="1:14" s="78" customFormat="1" x14ac:dyDescent="0.2">
      <c r="A86" s="117"/>
      <c r="B86" s="60">
        <v>517</v>
      </c>
      <c r="C86" s="27" t="s">
        <v>2</v>
      </c>
      <c r="D86" s="27" t="s">
        <v>70</v>
      </c>
      <c r="E86" s="61" t="s">
        <v>173</v>
      </c>
      <c r="F86" s="27" t="s">
        <v>15</v>
      </c>
      <c r="G86" s="58">
        <v>1</v>
      </c>
      <c r="H86" s="59">
        <v>6.44</v>
      </c>
      <c r="I86" s="59">
        <f t="shared" si="7"/>
        <v>6.44</v>
      </c>
      <c r="J86" s="118"/>
      <c r="K86"/>
      <c r="L86"/>
      <c r="M86"/>
      <c r="N86"/>
    </row>
    <row r="87" spans="1:14" s="78" customFormat="1" ht="51" x14ac:dyDescent="0.2">
      <c r="A87" s="117"/>
      <c r="B87" s="27" t="s">
        <v>174</v>
      </c>
      <c r="C87" s="27" t="s">
        <v>175</v>
      </c>
      <c r="D87" s="27" t="s">
        <v>70</v>
      </c>
      <c r="E87" s="61" t="s">
        <v>176</v>
      </c>
      <c r="F87" s="27" t="s">
        <v>66</v>
      </c>
      <c r="G87" s="58">
        <v>1.1000000000000001</v>
      </c>
      <c r="H87" s="59">
        <v>133.04</v>
      </c>
      <c r="I87" s="59">
        <f t="shared" si="7"/>
        <v>146.34</v>
      </c>
      <c r="J87" s="118"/>
      <c r="K87"/>
      <c r="L87"/>
      <c r="M87"/>
      <c r="N87"/>
    </row>
    <row r="88" spans="1:14" s="78" customFormat="1" ht="25.5" x14ac:dyDescent="0.2">
      <c r="A88" s="117"/>
      <c r="B88" s="60">
        <v>366</v>
      </c>
      <c r="C88" s="27" t="s">
        <v>2</v>
      </c>
      <c r="D88" s="27" t="s">
        <v>70</v>
      </c>
      <c r="E88" s="61" t="s">
        <v>141</v>
      </c>
      <c r="F88" s="27" t="s">
        <v>169</v>
      </c>
      <c r="G88" s="58">
        <v>3.5000000000000003E-2</v>
      </c>
      <c r="H88" s="59">
        <v>75</v>
      </c>
      <c r="I88" s="59">
        <f t="shared" si="7"/>
        <v>2.62</v>
      </c>
      <c r="J88" s="118"/>
      <c r="K88"/>
      <c r="L88"/>
      <c r="M88"/>
      <c r="N88"/>
    </row>
    <row r="89" spans="1:14" s="78" customFormat="1" ht="15" customHeight="1" x14ac:dyDescent="0.2">
      <c r="A89" s="37" t="s">
        <v>124</v>
      </c>
      <c r="B89" s="85" t="s">
        <v>125</v>
      </c>
      <c r="C89" s="85"/>
      <c r="D89" s="85"/>
      <c r="E89" s="85"/>
      <c r="F89" s="85"/>
      <c r="G89" s="85"/>
      <c r="H89" s="85"/>
      <c r="I89" s="38"/>
      <c r="J89" s="30"/>
      <c r="K89"/>
      <c r="L89"/>
      <c r="M89"/>
      <c r="N89"/>
    </row>
    <row r="90" spans="1:14" s="78" customFormat="1" ht="15" customHeight="1" x14ac:dyDescent="0.2">
      <c r="A90" s="37" t="s">
        <v>126</v>
      </c>
      <c r="B90" s="85" t="s">
        <v>127</v>
      </c>
      <c r="C90" s="85"/>
      <c r="D90" s="85"/>
      <c r="E90" s="85"/>
      <c r="F90" s="85"/>
      <c r="G90" s="85"/>
      <c r="H90" s="85"/>
      <c r="I90" s="38"/>
      <c r="J90" s="30"/>
      <c r="K90"/>
      <c r="L90"/>
      <c r="M90"/>
      <c r="N90"/>
    </row>
    <row r="91" spans="1:14" x14ac:dyDescent="0.2">
      <c r="A91" s="11" t="s">
        <v>142</v>
      </c>
      <c r="B91" s="83" t="s">
        <v>99</v>
      </c>
      <c r="C91" s="83"/>
      <c r="D91" s="83"/>
      <c r="E91" s="83"/>
      <c r="F91" s="83"/>
      <c r="G91" s="83"/>
      <c r="H91" s="83"/>
      <c r="I91" s="24"/>
      <c r="J91" s="13"/>
    </row>
    <row r="92" spans="1:14" s="80" customFormat="1" ht="25.5" x14ac:dyDescent="0.2">
      <c r="A92" s="70" t="s">
        <v>100</v>
      </c>
      <c r="B92" s="63" t="s">
        <v>101</v>
      </c>
      <c r="C92" s="63" t="s">
        <v>63</v>
      </c>
      <c r="D92" s="63"/>
      <c r="E92" s="64" t="s">
        <v>102</v>
      </c>
      <c r="F92" s="65" t="s">
        <v>0</v>
      </c>
      <c r="G92" s="66"/>
      <c r="H92" s="67"/>
      <c r="I92" s="67">
        <f>SUM(I93:I97)</f>
        <v>3363.54</v>
      </c>
      <c r="J92" s="75">
        <f>TRUNC(I92*1.2907,2)</f>
        <v>4341.32</v>
      </c>
      <c r="K92" s="76"/>
      <c r="L92" s="76"/>
      <c r="M92" s="76"/>
      <c r="N92" s="76"/>
    </row>
    <row r="93" spans="1:14" s="78" customFormat="1" ht="25.5" x14ac:dyDescent="0.2">
      <c r="A93" s="32"/>
      <c r="B93" s="26">
        <v>4125</v>
      </c>
      <c r="C93" s="27" t="s">
        <v>80</v>
      </c>
      <c r="D93" s="27" t="s">
        <v>103</v>
      </c>
      <c r="E93" s="52" t="s">
        <v>133</v>
      </c>
      <c r="F93" s="21" t="s">
        <v>0</v>
      </c>
      <c r="G93" s="28">
        <v>1</v>
      </c>
      <c r="H93" s="29">
        <v>761.87</v>
      </c>
      <c r="I93" s="24">
        <f t="shared" ref="I93:I97" si="8">TRUNC(H93*G93,2)</f>
        <v>761.87</v>
      </c>
      <c r="J93" s="30"/>
      <c r="K93"/>
      <c r="L93"/>
      <c r="M93"/>
      <c r="N93"/>
    </row>
    <row r="94" spans="1:14" s="78" customFormat="1" ht="25.5" x14ac:dyDescent="0.2">
      <c r="A94" s="32"/>
      <c r="B94" s="26">
        <v>88316</v>
      </c>
      <c r="C94" s="27" t="s">
        <v>2</v>
      </c>
      <c r="D94" s="27" t="s">
        <v>67</v>
      </c>
      <c r="E94" s="52" t="s">
        <v>10</v>
      </c>
      <c r="F94" s="21" t="s">
        <v>5</v>
      </c>
      <c r="G94" s="28">
        <v>10.407</v>
      </c>
      <c r="H94" s="29">
        <v>16.55</v>
      </c>
      <c r="I94" s="24">
        <f t="shared" si="8"/>
        <v>172.23</v>
      </c>
      <c r="J94" s="30"/>
      <c r="K94"/>
      <c r="L94"/>
      <c r="M94"/>
      <c r="N94"/>
    </row>
    <row r="95" spans="1:14" s="78" customFormat="1" ht="51" x14ac:dyDescent="0.2">
      <c r="A95" s="32"/>
      <c r="B95" s="26">
        <v>91634</v>
      </c>
      <c r="C95" s="27" t="s">
        <v>2</v>
      </c>
      <c r="D95" s="27" t="s">
        <v>104</v>
      </c>
      <c r="E95" s="52" t="s">
        <v>105</v>
      </c>
      <c r="F95" s="21" t="s">
        <v>12</v>
      </c>
      <c r="G95" s="28">
        <v>10</v>
      </c>
      <c r="H95" s="29">
        <v>230.86</v>
      </c>
      <c r="I95" s="24">
        <f t="shared" si="8"/>
        <v>2308.6</v>
      </c>
      <c r="J95" s="30"/>
      <c r="K95"/>
      <c r="L95"/>
      <c r="M95"/>
      <c r="N95"/>
    </row>
    <row r="96" spans="1:14" s="78" customFormat="1" ht="25.5" x14ac:dyDescent="0.2">
      <c r="A96" s="32"/>
      <c r="B96" s="26">
        <v>103670</v>
      </c>
      <c r="C96" s="27" t="s">
        <v>2</v>
      </c>
      <c r="D96" s="27" t="s">
        <v>68</v>
      </c>
      <c r="E96" s="52" t="s">
        <v>20</v>
      </c>
      <c r="F96" s="21" t="s">
        <v>149</v>
      </c>
      <c r="G96" s="28">
        <v>0.2</v>
      </c>
      <c r="H96" s="29">
        <v>225.02</v>
      </c>
      <c r="I96" s="24">
        <f t="shared" si="8"/>
        <v>45</v>
      </c>
      <c r="J96" s="30"/>
      <c r="K96" s="94"/>
      <c r="L96"/>
      <c r="M96"/>
      <c r="N96"/>
    </row>
    <row r="97" spans="1:14" s="78" customFormat="1" ht="38.25" x14ac:dyDescent="0.2">
      <c r="A97" s="32"/>
      <c r="B97" s="26">
        <v>94969</v>
      </c>
      <c r="C97" s="27" t="s">
        <v>2</v>
      </c>
      <c r="D97" s="27" t="s">
        <v>68</v>
      </c>
      <c r="E97" s="52" t="s">
        <v>106</v>
      </c>
      <c r="F97" s="21" t="s">
        <v>149</v>
      </c>
      <c r="G97" s="28">
        <v>0.2</v>
      </c>
      <c r="H97" s="29">
        <v>379.21</v>
      </c>
      <c r="I97" s="24">
        <f t="shared" si="8"/>
        <v>75.84</v>
      </c>
      <c r="J97" s="30"/>
      <c r="K97"/>
      <c r="L97"/>
      <c r="M97"/>
      <c r="N97"/>
    </row>
    <row r="98" spans="1:14" s="80" customFormat="1" ht="25.5" x14ac:dyDescent="0.2">
      <c r="A98" s="70" t="s">
        <v>107</v>
      </c>
      <c r="B98" s="63" t="s">
        <v>108</v>
      </c>
      <c r="C98" s="63" t="s">
        <v>63</v>
      </c>
      <c r="D98" s="63"/>
      <c r="E98" s="64" t="s">
        <v>109</v>
      </c>
      <c r="F98" s="65" t="s">
        <v>0</v>
      </c>
      <c r="G98" s="66"/>
      <c r="H98" s="67"/>
      <c r="I98" s="67">
        <f>SUM(I99:I102)</f>
        <v>927.36</v>
      </c>
      <c r="J98" s="75">
        <f>TRUNC(I98*1.2907,2)</f>
        <v>1196.94</v>
      </c>
      <c r="K98" s="76"/>
      <c r="L98" s="76"/>
      <c r="M98" s="76"/>
      <c r="N98" s="76"/>
    </row>
    <row r="99" spans="1:14" s="78" customFormat="1" ht="25.5" x14ac:dyDescent="0.2">
      <c r="A99" s="32"/>
      <c r="B99" s="26">
        <v>88264</v>
      </c>
      <c r="C99" s="27" t="s">
        <v>2</v>
      </c>
      <c r="D99" s="27" t="s">
        <v>67</v>
      </c>
      <c r="E99" s="52" t="s">
        <v>6</v>
      </c>
      <c r="F99" s="21" t="s">
        <v>5</v>
      </c>
      <c r="G99" s="28">
        <v>1.0309999999999999</v>
      </c>
      <c r="H99" s="29">
        <v>24.78</v>
      </c>
      <c r="I99" s="24">
        <f t="shared" ref="I99:I102" si="9">TRUNC(H99*G99,2)</f>
        <v>25.54</v>
      </c>
      <c r="J99" s="30"/>
      <c r="K99"/>
      <c r="L99"/>
      <c r="M99"/>
      <c r="N99"/>
    </row>
    <row r="100" spans="1:14" s="78" customFormat="1" ht="25.5" x14ac:dyDescent="0.2">
      <c r="A100" s="32"/>
      <c r="B100" s="26">
        <v>88247</v>
      </c>
      <c r="C100" s="27" t="s">
        <v>2</v>
      </c>
      <c r="D100" s="27" t="s">
        <v>67</v>
      </c>
      <c r="E100" s="52" t="s">
        <v>7</v>
      </c>
      <c r="F100" s="21" t="s">
        <v>5</v>
      </c>
      <c r="G100" s="28">
        <v>1.0309999999999999</v>
      </c>
      <c r="H100" s="29">
        <v>16.89</v>
      </c>
      <c r="I100" s="24">
        <f t="shared" si="9"/>
        <v>17.41</v>
      </c>
      <c r="J100" s="30"/>
      <c r="K100"/>
      <c r="L100"/>
      <c r="M100"/>
      <c r="N100"/>
    </row>
    <row r="101" spans="1:14" s="78" customFormat="1" ht="25.5" x14ac:dyDescent="0.2">
      <c r="A101" s="32"/>
      <c r="B101" s="31">
        <v>20111</v>
      </c>
      <c r="C101" s="27" t="s">
        <v>2</v>
      </c>
      <c r="D101" s="27" t="s">
        <v>70</v>
      </c>
      <c r="E101" s="52" t="s">
        <v>110</v>
      </c>
      <c r="F101" s="21" t="s">
        <v>0</v>
      </c>
      <c r="G101" s="28">
        <v>0.1</v>
      </c>
      <c r="H101" s="29">
        <v>9.5</v>
      </c>
      <c r="I101" s="24">
        <f t="shared" si="9"/>
        <v>0.95</v>
      </c>
      <c r="J101" s="30"/>
      <c r="K101"/>
      <c r="L101"/>
      <c r="M101"/>
      <c r="N101"/>
    </row>
    <row r="102" spans="1:14" s="78" customFormat="1" x14ac:dyDescent="0.2">
      <c r="A102" s="32"/>
      <c r="B102" s="27" t="s">
        <v>111</v>
      </c>
      <c r="C102" s="27" t="s">
        <v>63</v>
      </c>
      <c r="D102" s="27" t="s">
        <v>70</v>
      </c>
      <c r="E102" s="52" t="s">
        <v>134</v>
      </c>
      <c r="F102" s="21" t="s">
        <v>0</v>
      </c>
      <c r="G102" s="28">
        <v>1</v>
      </c>
      <c r="H102" s="29">
        <v>883.46</v>
      </c>
      <c r="I102" s="24">
        <f t="shared" si="9"/>
        <v>883.46</v>
      </c>
      <c r="J102" s="30"/>
      <c r="K102"/>
      <c r="L102"/>
      <c r="M102"/>
      <c r="N102"/>
    </row>
    <row r="103" spans="1:14" x14ac:dyDescent="0.2">
      <c r="A103" s="11" t="s">
        <v>112</v>
      </c>
      <c r="B103" s="83" t="s">
        <v>146</v>
      </c>
      <c r="C103" s="83"/>
      <c r="D103" s="83"/>
      <c r="E103" s="83"/>
      <c r="F103" s="83"/>
      <c r="G103" s="83"/>
      <c r="H103" s="83"/>
      <c r="I103" s="24"/>
      <c r="J103" s="13"/>
    </row>
    <row r="104" spans="1:14" s="80" customFormat="1" ht="76.5" x14ac:dyDescent="0.2">
      <c r="A104" s="70" t="s">
        <v>113</v>
      </c>
      <c r="B104" s="63" t="s">
        <v>114</v>
      </c>
      <c r="C104" s="63" t="s">
        <v>63</v>
      </c>
      <c r="D104" s="63"/>
      <c r="E104" s="64" t="s">
        <v>115</v>
      </c>
      <c r="F104" s="65" t="s">
        <v>0</v>
      </c>
      <c r="G104" s="66"/>
      <c r="H104" s="67"/>
      <c r="I104" s="67">
        <f>SUM(I105:I110)</f>
        <v>9500</v>
      </c>
      <c r="J104" s="75">
        <f>TRUNC(I104*1.2907,2)</f>
        <v>12261.65</v>
      </c>
      <c r="K104" s="77"/>
      <c r="L104" s="76"/>
      <c r="M104" s="76"/>
      <c r="N104" s="76"/>
    </row>
    <row r="105" spans="1:14" s="78" customFormat="1" ht="38.25" x14ac:dyDescent="0.2">
      <c r="A105" s="32"/>
      <c r="B105" s="26">
        <v>98</v>
      </c>
      <c r="C105" s="27" t="s">
        <v>80</v>
      </c>
      <c r="D105" s="27" t="s">
        <v>116</v>
      </c>
      <c r="E105" s="52" t="s">
        <v>135</v>
      </c>
      <c r="F105" s="21" t="s">
        <v>149</v>
      </c>
      <c r="G105" s="28">
        <v>0.39833000000000002</v>
      </c>
      <c r="H105" s="29">
        <v>500.33</v>
      </c>
      <c r="I105" s="24">
        <f t="shared" ref="I105:I110" si="10">TRUNC(H105*G105,2)</f>
        <v>199.29</v>
      </c>
      <c r="J105" s="30"/>
      <c r="K105" s="4"/>
      <c r="L105"/>
      <c r="M105"/>
      <c r="N105"/>
    </row>
    <row r="106" spans="1:14" s="78" customFormat="1" ht="25.5" x14ac:dyDescent="0.2">
      <c r="A106" s="32"/>
      <c r="B106" s="26">
        <v>2497</v>
      </c>
      <c r="C106" s="27" t="s">
        <v>80</v>
      </c>
      <c r="D106" s="27" t="s">
        <v>117</v>
      </c>
      <c r="E106" s="52" t="s">
        <v>136</v>
      </c>
      <c r="F106" s="21" t="s">
        <v>149</v>
      </c>
      <c r="G106" s="28">
        <v>0.06</v>
      </c>
      <c r="H106" s="29">
        <v>46.35</v>
      </c>
      <c r="I106" s="24">
        <f t="shared" si="10"/>
        <v>2.78</v>
      </c>
      <c r="J106" s="30"/>
      <c r="K106" s="4"/>
      <c r="L106"/>
      <c r="M106"/>
      <c r="N106"/>
    </row>
    <row r="107" spans="1:14" s="78" customFormat="1" ht="24.75" customHeight="1" x14ac:dyDescent="0.2">
      <c r="A107" s="32"/>
      <c r="B107" s="26">
        <v>10768</v>
      </c>
      <c r="C107" s="27" t="s">
        <v>80</v>
      </c>
      <c r="D107" s="27" t="s">
        <v>118</v>
      </c>
      <c r="E107" s="52" t="s">
        <v>137</v>
      </c>
      <c r="F107" s="21" t="s">
        <v>0</v>
      </c>
      <c r="G107" s="28">
        <v>1</v>
      </c>
      <c r="H107" s="29">
        <v>5950</v>
      </c>
      <c r="I107" s="24">
        <f t="shared" si="10"/>
        <v>5950</v>
      </c>
      <c r="J107" s="30"/>
      <c r="K107" s="4"/>
      <c r="L107"/>
      <c r="M107"/>
      <c r="N107"/>
    </row>
    <row r="108" spans="1:14" s="78" customFormat="1" ht="51" x14ac:dyDescent="0.2">
      <c r="A108" s="32"/>
      <c r="B108" s="26">
        <v>11400</v>
      </c>
      <c r="C108" s="27" t="s">
        <v>80</v>
      </c>
      <c r="D108" s="27" t="s">
        <v>119</v>
      </c>
      <c r="E108" s="52" t="s">
        <v>138</v>
      </c>
      <c r="F108" s="21" t="s">
        <v>0</v>
      </c>
      <c r="G108" s="28">
        <v>1</v>
      </c>
      <c r="H108" s="29">
        <v>2588.02</v>
      </c>
      <c r="I108" s="24">
        <f t="shared" si="10"/>
        <v>2588.02</v>
      </c>
      <c r="J108" s="30"/>
      <c r="K108" s="4"/>
      <c r="L108"/>
      <c r="M108"/>
      <c r="N108"/>
    </row>
    <row r="109" spans="1:14" s="78" customFormat="1" ht="12.75" customHeight="1" x14ac:dyDescent="0.2">
      <c r="A109" s="32"/>
      <c r="B109" s="26">
        <v>13168</v>
      </c>
      <c r="C109" s="27" t="s">
        <v>80</v>
      </c>
      <c r="D109" s="27" t="s">
        <v>120</v>
      </c>
      <c r="E109" s="52" t="s">
        <v>139</v>
      </c>
      <c r="F109" s="21" t="s">
        <v>150</v>
      </c>
      <c r="G109" s="28">
        <v>40</v>
      </c>
      <c r="H109" s="29">
        <v>12</v>
      </c>
      <c r="I109" s="24">
        <f t="shared" si="10"/>
        <v>480</v>
      </c>
      <c r="J109" s="30"/>
      <c r="K109" s="4"/>
      <c r="L109"/>
      <c r="M109"/>
      <c r="N109"/>
    </row>
    <row r="110" spans="1:14" s="78" customFormat="1" ht="12.75" customHeight="1" x14ac:dyDescent="0.2">
      <c r="A110" s="32"/>
      <c r="B110" s="26">
        <v>2455</v>
      </c>
      <c r="C110" s="27" t="s">
        <v>80</v>
      </c>
      <c r="D110" s="26">
        <v>0</v>
      </c>
      <c r="E110" s="52" t="s">
        <v>140</v>
      </c>
      <c r="F110" s="21" t="s">
        <v>0</v>
      </c>
      <c r="G110" s="28">
        <v>2.78</v>
      </c>
      <c r="H110" s="29">
        <v>100.69</v>
      </c>
      <c r="I110" s="24">
        <f t="shared" si="10"/>
        <v>279.91000000000003</v>
      </c>
      <c r="J110" s="30"/>
      <c r="K110" s="4"/>
      <c r="L110"/>
      <c r="M110"/>
      <c r="N110"/>
    </row>
    <row r="111" spans="1:14" x14ac:dyDescent="0.2">
      <c r="A111" s="11">
        <v>2</v>
      </c>
      <c r="B111" s="83" t="s">
        <v>145</v>
      </c>
      <c r="C111" s="83"/>
      <c r="D111" s="83"/>
      <c r="E111" s="83"/>
      <c r="F111" s="83"/>
      <c r="G111" s="83"/>
      <c r="H111" s="83"/>
      <c r="I111" s="24"/>
      <c r="J111" s="13"/>
    </row>
    <row r="112" spans="1:14" x14ac:dyDescent="0.2">
      <c r="A112" s="11" t="s">
        <v>121</v>
      </c>
      <c r="B112" s="83" t="s">
        <v>60</v>
      </c>
      <c r="C112" s="83"/>
      <c r="D112" s="83"/>
      <c r="E112" s="83"/>
      <c r="F112" s="83"/>
      <c r="G112" s="83"/>
      <c r="H112" s="83"/>
      <c r="I112" s="24"/>
      <c r="J112" s="13"/>
    </row>
    <row r="113" spans="1:18" x14ac:dyDescent="0.2">
      <c r="A113" s="11" t="s">
        <v>122</v>
      </c>
      <c r="B113" s="83" t="s">
        <v>144</v>
      </c>
      <c r="C113" s="83"/>
      <c r="D113" s="83"/>
      <c r="E113" s="83"/>
      <c r="F113" s="83"/>
      <c r="G113" s="83"/>
      <c r="H113" s="83"/>
      <c r="I113" s="24"/>
      <c r="J113" s="13"/>
    </row>
    <row r="114" spans="1:18" x14ac:dyDescent="0.2">
      <c r="A114" s="11">
        <v>3</v>
      </c>
      <c r="B114" s="83" t="s">
        <v>143</v>
      </c>
      <c r="C114" s="83"/>
      <c r="D114" s="83"/>
      <c r="E114" s="83"/>
      <c r="F114" s="83"/>
      <c r="G114" s="83"/>
      <c r="H114" s="83"/>
      <c r="I114" s="24"/>
      <c r="J114" s="13"/>
    </row>
    <row r="115" spans="1:18" s="80" customFormat="1" ht="12.75" customHeight="1" x14ac:dyDescent="0.2">
      <c r="A115" s="70" t="s">
        <v>123</v>
      </c>
      <c r="B115" s="63" t="s">
        <v>128</v>
      </c>
      <c r="C115" s="63" t="s">
        <v>63</v>
      </c>
      <c r="D115" s="63" t="s">
        <v>64</v>
      </c>
      <c r="E115" s="64" t="s">
        <v>129</v>
      </c>
      <c r="F115" s="65" t="s">
        <v>0</v>
      </c>
      <c r="G115" s="66"/>
      <c r="H115" s="67"/>
      <c r="I115" s="67">
        <f>SUM(I116:I118)</f>
        <v>4641.92</v>
      </c>
      <c r="J115" s="68">
        <f>TRUNC(I115*1.2907,2)</f>
        <v>5991.32</v>
      </c>
      <c r="K115" s="76"/>
      <c r="L115" s="76"/>
      <c r="M115" s="76"/>
      <c r="N115" s="76"/>
    </row>
    <row r="116" spans="1:18" s="78" customFormat="1" ht="51" x14ac:dyDescent="0.2">
      <c r="A116" s="32"/>
      <c r="B116" s="26">
        <v>89882</v>
      </c>
      <c r="C116" s="27" t="s">
        <v>2</v>
      </c>
      <c r="D116" s="27" t="s">
        <v>104</v>
      </c>
      <c r="E116" s="52" t="s">
        <v>130</v>
      </c>
      <c r="F116" s="21" t="s">
        <v>5</v>
      </c>
      <c r="G116" s="28">
        <v>16</v>
      </c>
      <c r="H116" s="29">
        <v>241.4</v>
      </c>
      <c r="I116" s="24">
        <f t="shared" ref="I116:I118" si="11">TRUNC(H116*G116,2)</f>
        <v>3862.4</v>
      </c>
      <c r="J116" s="30"/>
      <c r="K116"/>
      <c r="L116"/>
      <c r="M116"/>
      <c r="N116"/>
    </row>
    <row r="117" spans="1:18" s="78" customFormat="1" ht="12.75" customHeight="1" x14ac:dyDescent="0.2">
      <c r="A117" s="32"/>
      <c r="B117" s="26">
        <v>88281</v>
      </c>
      <c r="C117" s="27" t="s">
        <v>2</v>
      </c>
      <c r="D117" s="27" t="s">
        <v>67</v>
      </c>
      <c r="E117" s="52" t="s">
        <v>131</v>
      </c>
      <c r="F117" s="21" t="s">
        <v>5</v>
      </c>
      <c r="G117" s="28">
        <v>16</v>
      </c>
      <c r="H117" s="29">
        <v>15.62</v>
      </c>
      <c r="I117" s="24">
        <f t="shared" si="11"/>
        <v>249.92</v>
      </c>
      <c r="J117" s="30"/>
      <c r="K117"/>
      <c r="L117"/>
      <c r="M117"/>
      <c r="N117"/>
    </row>
    <row r="118" spans="1:18" s="78" customFormat="1" ht="12.75" customHeight="1" x14ac:dyDescent="0.2">
      <c r="A118" s="43"/>
      <c r="B118" s="44">
        <v>88316</v>
      </c>
      <c r="C118" s="45" t="s">
        <v>2</v>
      </c>
      <c r="D118" s="45" t="s">
        <v>67</v>
      </c>
      <c r="E118" s="53" t="s">
        <v>10</v>
      </c>
      <c r="F118" s="46" t="s">
        <v>5</v>
      </c>
      <c r="G118" s="47">
        <v>32</v>
      </c>
      <c r="H118" s="48">
        <v>16.55</v>
      </c>
      <c r="I118" s="49">
        <f t="shared" si="11"/>
        <v>529.6</v>
      </c>
      <c r="J118" s="50"/>
      <c r="K118"/>
      <c r="L118"/>
      <c r="M118"/>
      <c r="N118"/>
    </row>
    <row r="119" spans="1:18" s="1" customFormat="1" ht="165.75" customHeight="1" x14ac:dyDescent="0.2">
      <c r="A119" s="119" t="s">
        <v>180</v>
      </c>
      <c r="B119" s="91"/>
      <c r="C119" s="91"/>
      <c r="D119" s="91"/>
      <c r="E119" s="91"/>
      <c r="F119" s="91"/>
      <c r="G119" s="91"/>
      <c r="H119" s="91"/>
      <c r="I119" s="91"/>
      <c r="J119" s="120"/>
      <c r="O119" s="92"/>
      <c r="P119" s="92"/>
      <c r="R119" s="93"/>
    </row>
    <row r="120" spans="1:18" s="1" customFormat="1" ht="111" customHeight="1" thickBot="1" x14ac:dyDescent="0.25">
      <c r="A120" s="121" t="s">
        <v>179</v>
      </c>
      <c r="B120" s="122"/>
      <c r="C120" s="122"/>
      <c r="D120" s="122"/>
      <c r="E120" s="122"/>
      <c r="F120" s="122"/>
      <c r="G120" s="122"/>
      <c r="H120" s="122"/>
      <c r="I120" s="122"/>
      <c r="J120" s="123"/>
      <c r="O120" s="92"/>
      <c r="P120" s="92"/>
      <c r="R120" s="93"/>
    </row>
    <row r="135" spans="2:8" x14ac:dyDescent="0.2">
      <c r="B135" s="84"/>
      <c r="C135" s="84"/>
      <c r="D135" s="84"/>
      <c r="E135" s="84"/>
      <c r="F135" s="84"/>
      <c r="G135" s="84"/>
      <c r="H135" s="84"/>
    </row>
  </sheetData>
  <autoFilter ref="A16:I134" xr:uid="{B40A6EC5-2E5D-4541-AC27-EB7423CB0750}"/>
  <mergeCells count="32">
    <mergeCell ref="B17:H17"/>
    <mergeCell ref="B47:H47"/>
    <mergeCell ref="B62:H62"/>
    <mergeCell ref="B61:H61"/>
    <mergeCell ref="A119:J119"/>
    <mergeCell ref="B18:H18"/>
    <mergeCell ref="B103:H103"/>
    <mergeCell ref="A1:J1"/>
    <mergeCell ref="A2:J2"/>
    <mergeCell ref="A3:J3"/>
    <mergeCell ref="A4:J4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B114:H114"/>
    <mergeCell ref="B135:H135"/>
    <mergeCell ref="B63:H63"/>
    <mergeCell ref="B112:H112"/>
    <mergeCell ref="B113:H113"/>
    <mergeCell ref="B91:H91"/>
    <mergeCell ref="B111:H111"/>
    <mergeCell ref="B89:H89"/>
    <mergeCell ref="B90:H90"/>
    <mergeCell ref="B73:H73"/>
    <mergeCell ref="A120:J12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8" fitToHeight="0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DC97E9D5643543B91ABE60DB838521" ma:contentTypeVersion="16" ma:contentTypeDescription="Crie um novo documento." ma:contentTypeScope="" ma:versionID="0275d5790f9f220fbe5a56eb601a3a50">
  <xsd:schema xmlns:xsd="http://www.w3.org/2001/XMLSchema" xmlns:xs="http://www.w3.org/2001/XMLSchema" xmlns:p="http://schemas.microsoft.com/office/2006/metadata/properties" xmlns:ns2="fbe19568-c7d2-4c3d-bfea-9bec5057f1ff" xmlns:ns3="2f78c8e1-2d7c-4d32-9a92-78bcb88f5943" targetNamespace="http://schemas.microsoft.com/office/2006/metadata/properties" ma:root="true" ma:fieldsID="1f692a7dcdd3be1d52a795e236243bac" ns2:_="" ns3:_="">
    <xsd:import namespace="fbe19568-c7d2-4c3d-bfea-9bec5057f1ff"/>
    <xsd:import namespace="2f78c8e1-2d7c-4d32-9a92-78bcb88f59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e19568-c7d2-4c3d-bfea-9bec5057f1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2e8bfcba-58a8-4cb8-b125-32dda01b56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8c8e1-2d7c-4d32-9a92-78bcb88f594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0e4ae6-6a56-4e1a-9518-82d373c6d2aa}" ma:internalName="TaxCatchAll" ma:showField="CatchAllData" ma:web="2f78c8e1-2d7c-4d32-9a92-78bcb88f59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78c8e1-2d7c-4d32-9a92-78bcb88f5943" xsi:nil="true"/>
    <lcf76f155ced4ddcb4097134ff3c332f xmlns="fbe19568-c7d2-4c3d-bfea-9bec5057f1f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893A16-7FB4-405B-98A8-34E375EED4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56BA68-0B51-4C2C-9653-96689FBD8C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e19568-c7d2-4c3d-bfea-9bec5057f1ff"/>
    <ds:schemaRef ds:uri="2f78c8e1-2d7c-4d32-9a92-78bcb88f59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0A49BF-705F-4312-9013-8CE3CB99FAAF}">
  <ds:schemaRefs>
    <ds:schemaRef ds:uri="http://schemas.microsoft.com/office/2006/metadata/properties"/>
    <ds:schemaRef ds:uri="http://schemas.microsoft.com/office/infopath/2007/PartnerControls"/>
    <ds:schemaRef ds:uri="2f78c8e1-2d7c-4d32-9a92-78bcb88f5943"/>
    <ds:schemaRef ds:uri="fbe19568-c7d2-4c3d-bfea-9bec5057f1f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CCU</vt:lpstr>
      <vt:lpstr>CCU!Area_de_impressao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</dc:creator>
  <cp:lastModifiedBy>Vinicius</cp:lastModifiedBy>
  <cp:lastPrinted>2023-02-10T16:16:35Z</cp:lastPrinted>
  <dcterms:created xsi:type="dcterms:W3CDTF">2023-01-30T11:51:05Z</dcterms:created>
  <dcterms:modified xsi:type="dcterms:W3CDTF">2023-04-24T17:46:56Z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0x0101005BDC97E9D5643543B91ABE60DB838521</vt:lpwstr>
  </property>
</Properties>
</file>